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tfo\OneDrive\Documents\2025-26\AGAR\"/>
    </mc:Choice>
  </mc:AlternateContent>
  <xr:revisionPtr revIDLastSave="0" documentId="8_{808DDB74-C118-42DF-8A81-D680F1405227}" xr6:coauthVersionLast="47" xr6:coauthVersionMax="47" xr10:uidLastSave="{00000000-0000-0000-0000-000000000000}"/>
  <bookViews>
    <workbookView xWindow="-108" yWindow="-108" windowWidth="23256" windowHeight="12456" tabRatio="672" xr2:uid="{00000000-000D-0000-FFFF-FFFF00000000}"/>
  </bookViews>
  <sheets>
    <sheet name="Bank Rec " sheetId="26" r:id="rId1"/>
    <sheet name="Income" sheetId="29" r:id="rId2"/>
    <sheet name="Expenditure" sheetId="30" r:id="rId3"/>
    <sheet name="bank balance" sheetId="32" r:id="rId4"/>
  </sheets>
  <definedNames>
    <definedName name="_xlnm.Print_Area" localSheetId="0">'Bank Rec '!$A$2:$D$28</definedName>
    <definedName name="_xlnm.Print_Area" localSheetId="2">Expenditure!$A$1:$U$61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9" l="1"/>
  <c r="U58" i="30"/>
  <c r="U56" i="30"/>
  <c r="U57" i="30"/>
  <c r="P61" i="30"/>
  <c r="N61" i="30"/>
  <c r="Q61" i="30"/>
  <c r="H61" i="30" l="1"/>
  <c r="U11" i="30"/>
  <c r="F61" i="30"/>
  <c r="G61" i="30"/>
  <c r="I61" i="30"/>
  <c r="J61" i="30"/>
  <c r="K61" i="30"/>
  <c r="L61" i="30"/>
  <c r="M61" i="30"/>
  <c r="O61" i="30"/>
  <c r="R61" i="30"/>
  <c r="S61" i="30"/>
  <c r="T61" i="30"/>
  <c r="E61" i="30"/>
  <c r="D6" i="26"/>
  <c r="D9" i="26" s="1"/>
  <c r="U64" i="30" l="1"/>
  <c r="U9" i="30"/>
  <c r="U8" i="30"/>
  <c r="U6" i="30"/>
  <c r="U5" i="30"/>
  <c r="U4" i="30"/>
  <c r="U16" i="30"/>
  <c r="U17" i="30"/>
  <c r="U18" i="30"/>
  <c r="U12" i="30"/>
  <c r="U13" i="30"/>
  <c r="U14" i="30"/>
  <c r="U15" i="30"/>
  <c r="U19" i="30"/>
  <c r="U20" i="30"/>
  <c r="U21" i="30"/>
  <c r="U22" i="30"/>
  <c r="U23" i="30"/>
  <c r="U24" i="30"/>
  <c r="U25" i="30"/>
  <c r="U26" i="30"/>
  <c r="U27" i="30"/>
  <c r="U29" i="30"/>
  <c r="U30" i="30"/>
  <c r="U31" i="30"/>
  <c r="U32" i="30"/>
  <c r="U33" i="30"/>
  <c r="U34" i="30"/>
  <c r="U35" i="30"/>
  <c r="U36" i="30"/>
  <c r="U37" i="30"/>
  <c r="U38" i="30"/>
  <c r="U39" i="30"/>
  <c r="U40" i="30"/>
  <c r="U41" i="30"/>
  <c r="U42" i="30"/>
  <c r="U43" i="30"/>
  <c r="U44" i="30"/>
  <c r="U45" i="30"/>
  <c r="U46" i="30"/>
  <c r="U48" i="30"/>
  <c r="U51" i="30"/>
  <c r="U52" i="30"/>
  <c r="U53" i="30"/>
  <c r="U54" i="30"/>
  <c r="U55" i="30"/>
  <c r="U59" i="30"/>
  <c r="U60" i="30"/>
  <c r="U10" i="30"/>
  <c r="U61" i="30" l="1"/>
  <c r="D10" i="26"/>
  <c r="D11" i="26" s="1"/>
  <c r="D16" i="26"/>
</calcChain>
</file>

<file path=xl/sharedStrings.xml><?xml version="1.0" encoding="utf-8"?>
<sst xmlns="http://schemas.openxmlformats.org/spreadsheetml/2006/main" count="104" uniqueCount="80">
  <si>
    <t>VAT</t>
  </si>
  <si>
    <t>TOTAL</t>
  </si>
  <si>
    <t>Less payments</t>
  </si>
  <si>
    <t xml:space="preserve">Balance brought forward </t>
  </si>
  <si>
    <t>Date</t>
  </si>
  <si>
    <t>Min Ref</t>
  </si>
  <si>
    <t>Section 137</t>
  </si>
  <si>
    <t>Insurance</t>
  </si>
  <si>
    <t xml:space="preserve">Clerks Salary </t>
  </si>
  <si>
    <t>Stationery Equipment &amp; Postage</t>
  </si>
  <si>
    <t>Grants &amp; Donations</t>
  </si>
  <si>
    <t>Misc</t>
  </si>
  <si>
    <t>Grass Cutting</t>
  </si>
  <si>
    <t>Lloyds Treasurers Account</t>
  </si>
  <si>
    <t>Instant Account 2</t>
  </si>
  <si>
    <t>HMRC TAX PAID</t>
  </si>
  <si>
    <t>Signed by Chairman ----------------------------------------------- Date ---------------</t>
  </si>
  <si>
    <t xml:space="preserve">Prepared by: P Murray , Clerk &amp; Responsible Financial Officer, </t>
  </si>
  <si>
    <t>Councillor R Whitley</t>
  </si>
  <si>
    <t>Lives - Defibrillator pads</t>
  </si>
  <si>
    <t>LALC</t>
  </si>
  <si>
    <t>Hamilton Hall</t>
  </si>
  <si>
    <t>Councillors Expenses</t>
  </si>
  <si>
    <t>TETFORD AND SALMONBY PARISH COUNCIL EXPENDITURE 25/26</t>
  </si>
  <si>
    <t>Bank fees</t>
  </si>
  <si>
    <t>Lincolnshire Grounds Mte</t>
  </si>
  <si>
    <t>Internal Audit</t>
  </si>
  <si>
    <t>Room Hire</t>
  </si>
  <si>
    <t>Printer ink - twin pack</t>
  </si>
  <si>
    <t>Insurance - Zurich</t>
  </si>
  <si>
    <t>LALC Subscription</t>
  </si>
  <si>
    <t>Lincolnshire Grounds Mte-June</t>
  </si>
  <si>
    <t>Lincolnshire Grounds Mte-April</t>
  </si>
  <si>
    <t>Lincolnshire Grounds Mte-May</t>
  </si>
  <si>
    <t>VE Day Expenditure</t>
  </si>
  <si>
    <t>Defibrillator pads</t>
  </si>
  <si>
    <t>Clerks pay Feb- April 25</t>
  </si>
  <si>
    <t>Clerks income tax</t>
  </si>
  <si>
    <t>check total</t>
  </si>
  <si>
    <t>TETFORD AND SALMONBY PARISH COUNCIL INCOME 25/26</t>
  </si>
  <si>
    <t>VE Day income - raffle</t>
  </si>
  <si>
    <t>VE Day income - contributions</t>
  </si>
  <si>
    <t>Precept</t>
  </si>
  <si>
    <t>Plus income - Precept</t>
  </si>
  <si>
    <t xml:space="preserve">    - other</t>
  </si>
  <si>
    <t>CILCA clerk training 1/4</t>
  </si>
  <si>
    <t>BALANCE AS AT 1st April 2025</t>
  </si>
  <si>
    <t xml:space="preserve"> </t>
  </si>
  <si>
    <t>Clerks pay May - July 25</t>
  </si>
  <si>
    <t xml:space="preserve">Printer ink </t>
  </si>
  <si>
    <t>Lincolnshire Grounds</t>
  </si>
  <si>
    <t>Help the Heros - VE Day donate</t>
  </si>
  <si>
    <t>Litter picking equipment</t>
  </si>
  <si>
    <t>Donation towards bus shelter</t>
  </si>
  <si>
    <t>CM Nicholls timber - bus shelter</t>
  </si>
  <si>
    <t>Flash Drive for laptop back up</t>
  </si>
  <si>
    <t>McAfee Antivirus</t>
  </si>
  <si>
    <t>Microsoft License</t>
  </si>
  <si>
    <t>HMRC income tax</t>
  </si>
  <si>
    <t>Parish Clerk quarterly pay</t>
  </si>
  <si>
    <t>Hamilton Hall rental 4 dates</t>
  </si>
  <si>
    <t>ICO fees</t>
  </si>
  <si>
    <t>Software</t>
  </si>
  <si>
    <t>ICloud Next Ltd</t>
  </si>
  <si>
    <t>VAT claim</t>
  </si>
  <si>
    <t>iCloud - domain fees</t>
  </si>
  <si>
    <t>iCloud - hosting fees</t>
  </si>
  <si>
    <t>Printing ink</t>
  </si>
  <si>
    <t>Description</t>
  </si>
  <si>
    <t>Bus Shelter</t>
  </si>
  <si>
    <t>ELDC grant</t>
  </si>
  <si>
    <t>Subscriptions</t>
  </si>
  <si>
    <t>Training</t>
  </si>
  <si>
    <t>Clerks wages - Nov to Jan 26</t>
  </si>
  <si>
    <t>Printer ink</t>
  </si>
  <si>
    <t>bank fees</t>
  </si>
  <si>
    <t>Bank interest</t>
  </si>
  <si>
    <t>Lincolnshire CC - grass cutting contribution</t>
  </si>
  <si>
    <t>BANK RECONCILIATION up to 31st March 2026</t>
  </si>
  <si>
    <t>£144 refunded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</si>
</sst>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u val="singleAccounting"/>
      <sz val="12"/>
      <color indexed="8"/>
      <name val="Calibri"/>
      <family val="2"/>
    </font>
    <font>
      <b/>
      <u/>
      <sz val="12"/>
      <color indexed="8"/>
      <name val="Calibri"/>
      <family val="2"/>
    </font>
    <font>
      <b/>
      <u val="doubleAccounting"/>
      <sz val="12"/>
      <color indexed="8"/>
      <name val="Calibri"/>
      <family val="2"/>
    </font>
    <font>
      <b/>
      <sz val="12"/>
      <color indexed="8"/>
      <name val="Calibri"/>
      <family val="2"/>
    </font>
    <font>
      <u/>
      <sz val="12"/>
      <color indexed="8"/>
      <name val="Calibri"/>
      <family val="2"/>
    </font>
    <font>
      <b/>
      <u/>
      <sz val="11"/>
      <color indexed="17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u/>
      <sz val="12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u/>
      <sz val="14"/>
      <color indexed="60"/>
      <name val="Calibri"/>
      <family val="2"/>
    </font>
    <font>
      <b/>
      <u/>
      <sz val="11"/>
      <color indexed="60"/>
      <name val="Calibri"/>
      <family val="2"/>
    </font>
    <font>
      <b/>
      <u/>
      <sz val="12"/>
      <color indexed="60"/>
      <name val="Calibri"/>
      <family val="2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name val="Calibri"/>
      <family val="2"/>
    </font>
    <font>
      <b/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0" fontId="9" fillId="0" borderId="0" xfId="1" applyFont="1" applyFill="1"/>
    <xf numFmtId="0" fontId="10" fillId="0" borderId="0" xfId="0" applyFont="1"/>
    <xf numFmtId="0" fontId="11" fillId="0" borderId="0" xfId="0" applyFont="1"/>
    <xf numFmtId="164" fontId="10" fillId="0" borderId="0" xfId="0" applyNumberFormat="1" applyFont="1"/>
    <xf numFmtId="164" fontId="13" fillId="0" borderId="0" xfId="0" applyNumberFormat="1" applyFont="1"/>
    <xf numFmtId="164" fontId="10" fillId="0" borderId="1" xfId="0" applyNumberFormat="1" applyFont="1" applyBorder="1"/>
    <xf numFmtId="164" fontId="14" fillId="0" borderId="0" xfId="0" applyNumberFormat="1" applyFont="1"/>
    <xf numFmtId="0" fontId="17" fillId="0" borderId="0" xfId="2" applyFont="1" applyFill="1" applyAlignment="1">
      <alignment horizontal="center" wrapText="1"/>
    </xf>
    <xf numFmtId="164" fontId="18" fillId="0" borderId="1" xfId="0" applyNumberFormat="1" applyFont="1" applyBorder="1"/>
    <xf numFmtId="164" fontId="10" fillId="0" borderId="4" xfId="0" applyNumberFormat="1" applyFont="1" applyBorder="1"/>
    <xf numFmtId="164" fontId="10" fillId="0" borderId="3" xfId="0" applyNumberFormat="1" applyFont="1" applyBorder="1"/>
    <xf numFmtId="49" fontId="14" fillId="0" borderId="1" xfId="0" applyNumberFormat="1" applyFont="1" applyBorder="1" applyAlignment="1">
      <alignment horizontal="left"/>
    </xf>
    <xf numFmtId="0" fontId="17" fillId="0" borderId="0" xfId="2" applyFont="1" applyFill="1" applyAlignment="1">
      <alignment horizontal="center"/>
    </xf>
    <xf numFmtId="49" fontId="14" fillId="0" borderId="0" xfId="0" applyNumberFormat="1" applyFont="1" applyAlignment="1">
      <alignment horizontal="left"/>
    </xf>
    <xf numFmtId="164" fontId="14" fillId="0" borderId="0" xfId="0" applyNumberFormat="1" applyFont="1" applyAlignment="1">
      <alignment horizontal="right"/>
    </xf>
    <xf numFmtId="164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164" fontId="1" fillId="0" borderId="4" xfId="0" applyNumberFormat="1" applyFont="1" applyBorder="1"/>
    <xf numFmtId="49" fontId="1" fillId="0" borderId="4" xfId="0" applyNumberFormat="1" applyFont="1" applyBorder="1" applyAlignment="1">
      <alignment horizontal="left"/>
    </xf>
    <xf numFmtId="164" fontId="1" fillId="0" borderId="3" xfId="0" applyNumberFormat="1" applyFont="1" applyBorder="1"/>
    <xf numFmtId="0" fontId="1" fillId="0" borderId="1" xfId="0" applyFont="1" applyBorder="1"/>
    <xf numFmtId="49" fontId="1" fillId="0" borderId="3" xfId="0" applyNumberFormat="1" applyFont="1" applyBorder="1" applyAlignment="1">
      <alignment horizontal="lef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49" fontId="18" fillId="0" borderId="1" xfId="0" applyNumberFormat="1" applyFont="1" applyBorder="1" applyAlignment="1">
      <alignment horizontal="left"/>
    </xf>
    <xf numFmtId="164" fontId="18" fillId="0" borderId="0" xfId="0" applyNumberFormat="1" applyFont="1"/>
    <xf numFmtId="49" fontId="2" fillId="0" borderId="1" xfId="0" applyNumberFormat="1" applyFont="1" applyBorder="1" applyAlignment="1">
      <alignment horizontal="left"/>
    </xf>
    <xf numFmtId="164" fontId="14" fillId="0" borderId="5" xfId="0" applyNumberFormat="1" applyFont="1" applyBorder="1"/>
    <xf numFmtId="164" fontId="17" fillId="0" borderId="0" xfId="2" applyNumberFormat="1" applyFont="1" applyFill="1" applyAlignment="1">
      <alignment horizontal="center" wrapText="1"/>
    </xf>
    <xf numFmtId="164" fontId="0" fillId="0" borderId="0" xfId="0" applyNumberFormat="1"/>
    <xf numFmtId="164" fontId="3" fillId="0" borderId="0" xfId="0" applyNumberFormat="1" applyFont="1"/>
    <xf numFmtId="164" fontId="4" fillId="0" borderId="0" xfId="0" applyNumberFormat="1" applyFont="1"/>
    <xf numFmtId="164" fontId="7" fillId="0" borderId="2" xfId="0" applyNumberFormat="1" applyFont="1" applyBorder="1"/>
    <xf numFmtId="164" fontId="6" fillId="0" borderId="0" xfId="0" applyNumberFormat="1" applyFont="1"/>
    <xf numFmtId="164" fontId="7" fillId="0" borderId="5" xfId="0" applyNumberFormat="1" applyFont="1" applyBorder="1"/>
    <xf numFmtId="164" fontId="7" fillId="0" borderId="0" xfId="0" applyNumberFormat="1" applyFont="1"/>
    <xf numFmtId="0" fontId="24" fillId="0" borderId="0" xfId="1" applyFont="1" applyFill="1" applyAlignment="1">
      <alignment horizontal="left"/>
    </xf>
    <xf numFmtId="0" fontId="15" fillId="0" borderId="0" xfId="2" applyFont="1" applyFill="1" applyBorder="1"/>
    <xf numFmtId="0" fontId="12" fillId="0" borderId="6" xfId="2" applyFont="1" applyFill="1" applyBorder="1" applyAlignment="1">
      <alignment horizontal="center"/>
    </xf>
    <xf numFmtId="0" fontId="16" fillId="0" borderId="0" xfId="2" applyFont="1" applyFill="1" applyBorder="1"/>
    <xf numFmtId="0" fontId="12" fillId="0" borderId="6" xfId="2" applyFont="1" applyFill="1" applyBorder="1" applyAlignment="1">
      <alignment horizontal="center" wrapText="1"/>
    </xf>
    <xf numFmtId="14" fontId="10" fillId="0" borderId="7" xfId="0" applyNumberFormat="1" applyFont="1" applyBorder="1"/>
    <xf numFmtId="49" fontId="10" fillId="0" borderId="7" xfId="0" applyNumberFormat="1" applyFont="1" applyBorder="1" applyAlignment="1">
      <alignment horizontal="left"/>
    </xf>
    <xf numFmtId="164" fontId="10" fillId="0" borderId="7" xfId="0" applyNumberFormat="1" applyFont="1" applyBorder="1"/>
    <xf numFmtId="164" fontId="10" fillId="0" borderId="9" xfId="0" applyNumberFormat="1" applyFont="1" applyBorder="1"/>
    <xf numFmtId="14" fontId="1" fillId="0" borderId="10" xfId="0" applyNumberFormat="1" applyFont="1" applyBorder="1"/>
    <xf numFmtId="14" fontId="1" fillId="0" borderId="11" xfId="0" applyNumberFormat="1" applyFont="1" applyBorder="1"/>
    <xf numFmtId="14" fontId="1" fillId="0" borderId="8" xfId="0" applyNumberFormat="1" applyFont="1" applyBorder="1"/>
    <xf numFmtId="14" fontId="18" fillId="0" borderId="10" xfId="0" applyNumberFormat="1" applyFont="1" applyBorder="1"/>
    <xf numFmtId="14" fontId="2" fillId="0" borderId="10" xfId="0" applyNumberFormat="1" applyFont="1" applyBorder="1"/>
    <xf numFmtId="14" fontId="1" fillId="0" borderId="12" xfId="0" applyNumberFormat="1" applyFont="1" applyBorder="1"/>
    <xf numFmtId="49" fontId="14" fillId="0" borderId="13" xfId="0" applyNumberFormat="1" applyFont="1" applyBorder="1" applyAlignment="1">
      <alignment horizontal="left"/>
    </xf>
    <xf numFmtId="164" fontId="1" fillId="0" borderId="13" xfId="0" applyNumberFormat="1" applyFont="1" applyBorder="1"/>
    <xf numFmtId="164" fontId="14" fillId="0" borderId="13" xfId="0" applyNumberFormat="1" applyFont="1" applyBorder="1"/>
    <xf numFmtId="0" fontId="25" fillId="0" borderId="0" xfId="0" applyFont="1"/>
    <xf numFmtId="164" fontId="23" fillId="0" borderId="0" xfId="0" applyNumberFormat="1" applyFont="1"/>
    <xf numFmtId="164" fontId="1" fillId="0" borderId="0" xfId="0" applyNumberFormat="1" applyFont="1"/>
    <xf numFmtId="164" fontId="11" fillId="0" borderId="0" xfId="0" applyNumberFormat="1" applyFont="1"/>
    <xf numFmtId="44" fontId="11" fillId="0" borderId="0" xfId="0" applyNumberFormat="1" applyFont="1"/>
    <xf numFmtId="164" fontId="2" fillId="0" borderId="0" xfId="0" quotePrefix="1" applyNumberFormat="1" applyFont="1"/>
    <xf numFmtId="164" fontId="14" fillId="0" borderId="0" xfId="0" quotePrefix="1" applyNumberFormat="1" applyFont="1"/>
    <xf numFmtId="14" fontId="0" fillId="0" borderId="0" xfId="0" applyNumberFormat="1"/>
    <xf numFmtId="164" fontId="0" fillId="0" borderId="5" xfId="0" applyNumberFormat="1" applyBorder="1"/>
    <xf numFmtId="0" fontId="26" fillId="0" borderId="0" xfId="0" applyFont="1"/>
    <xf numFmtId="164" fontId="3" fillId="0" borderId="2" xfId="0" applyNumberFormat="1" applyFont="1" applyBorder="1"/>
    <xf numFmtId="164" fontId="1" fillId="0" borderId="7" xfId="0" applyNumberFormat="1" applyFont="1" applyFill="1" applyBorder="1"/>
    <xf numFmtId="164" fontId="7" fillId="0" borderId="0" xfId="0" applyNumberFormat="1" applyFont="1" applyBorder="1"/>
    <xf numFmtId="164" fontId="21" fillId="0" borderId="0" xfId="0" applyNumberFormat="1" applyFont="1"/>
    <xf numFmtId="0" fontId="0" fillId="0" borderId="0" xfId="0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533400</xdr:colOff>
      <xdr:row>35</xdr:row>
      <xdr:rowOff>167640</xdr:rowOff>
    </xdr:to>
    <xdr:sp macro="" textlink="">
      <xdr:nvSpPr>
        <xdr:cNvPr id="5123" name="AutoShape 3" descr="Image preview">
          <a:extLst>
            <a:ext uri="{FF2B5EF4-FFF2-40B4-BE49-F238E27FC236}">
              <a16:creationId xmlns:a16="http://schemas.microsoft.com/office/drawing/2014/main" id="{919243AD-3F27-4B10-30EA-CAC09CF836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8640"/>
          <a:ext cx="6019800" cy="601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121920</xdr:rowOff>
    </xdr:to>
    <xdr:sp macro="" textlink="">
      <xdr:nvSpPr>
        <xdr:cNvPr id="5126" name="AutoShape 6" descr="Image preview">
          <a:extLst>
            <a:ext uri="{FF2B5EF4-FFF2-40B4-BE49-F238E27FC236}">
              <a16:creationId xmlns:a16="http://schemas.microsoft.com/office/drawing/2014/main" id="{01AE3724-2970-29D6-697F-63483CC3111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121920</xdr:rowOff>
    </xdr:to>
    <xdr:sp macro="" textlink="">
      <xdr:nvSpPr>
        <xdr:cNvPr id="5128" name="AutoShape 8" descr="Image preview">
          <a:extLst>
            <a:ext uri="{FF2B5EF4-FFF2-40B4-BE49-F238E27FC236}">
              <a16:creationId xmlns:a16="http://schemas.microsoft.com/office/drawing/2014/main" id="{E96CD7A3-EDAD-05BA-0340-52D2E390F3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121920</xdr:rowOff>
    </xdr:to>
    <xdr:sp macro="" textlink="">
      <xdr:nvSpPr>
        <xdr:cNvPr id="5130" name="AutoShape 10" descr="Image preview">
          <a:extLst>
            <a:ext uri="{FF2B5EF4-FFF2-40B4-BE49-F238E27FC236}">
              <a16:creationId xmlns:a16="http://schemas.microsoft.com/office/drawing/2014/main" id="{9FA1CA18-512D-B3DF-1724-FA5272327A8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32</xdr:col>
      <xdr:colOff>0</xdr:colOff>
      <xdr:row>11</xdr:row>
      <xdr:rowOff>0</xdr:rowOff>
    </xdr:from>
    <xdr:to>
      <xdr:col>32</xdr:col>
      <xdr:colOff>304800</xdr:colOff>
      <xdr:row>12</xdr:row>
      <xdr:rowOff>121920</xdr:rowOff>
    </xdr:to>
    <xdr:sp macro="" textlink="">
      <xdr:nvSpPr>
        <xdr:cNvPr id="1028" name="AutoShape 4" descr="Image preview">
          <a:extLst>
            <a:ext uri="{FF2B5EF4-FFF2-40B4-BE49-F238E27FC236}">
              <a16:creationId xmlns:a16="http://schemas.microsoft.com/office/drawing/2014/main" id="{E5573642-0A5A-CF45-6384-12433638BE55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32</xdr:col>
      <xdr:colOff>0</xdr:colOff>
      <xdr:row>12</xdr:row>
      <xdr:rowOff>0</xdr:rowOff>
    </xdr:from>
    <xdr:ext cx="304800" cy="302393"/>
    <xdr:sp macro="" textlink="">
      <xdr:nvSpPr>
        <xdr:cNvPr id="5" name="AutoShape 4" descr="Image preview">
          <a:extLst>
            <a:ext uri="{FF2B5EF4-FFF2-40B4-BE49-F238E27FC236}">
              <a16:creationId xmlns:a16="http://schemas.microsoft.com/office/drawing/2014/main" id="{B3CDD0E8-7C5C-4EE1-8413-F7384EF6EB6B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13</xdr:row>
      <xdr:rowOff>0</xdr:rowOff>
    </xdr:from>
    <xdr:ext cx="304800" cy="302393"/>
    <xdr:sp macro="" textlink="">
      <xdr:nvSpPr>
        <xdr:cNvPr id="6" name="AutoShape 4" descr="Image preview">
          <a:extLst>
            <a:ext uri="{FF2B5EF4-FFF2-40B4-BE49-F238E27FC236}">
              <a16:creationId xmlns:a16="http://schemas.microsoft.com/office/drawing/2014/main" id="{2B23DF0E-4C67-447F-8AD3-9B1A7EAED9A6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14</xdr:row>
      <xdr:rowOff>0</xdr:rowOff>
    </xdr:from>
    <xdr:ext cx="304800" cy="302393"/>
    <xdr:sp macro="" textlink="">
      <xdr:nvSpPr>
        <xdr:cNvPr id="7" name="AutoShape 4" descr="Image preview">
          <a:extLst>
            <a:ext uri="{FF2B5EF4-FFF2-40B4-BE49-F238E27FC236}">
              <a16:creationId xmlns:a16="http://schemas.microsoft.com/office/drawing/2014/main" id="{29AC197B-5886-4D04-9BDA-C3383B91B6C2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15</xdr:row>
      <xdr:rowOff>0</xdr:rowOff>
    </xdr:from>
    <xdr:ext cx="304800" cy="302393"/>
    <xdr:sp macro="" textlink="">
      <xdr:nvSpPr>
        <xdr:cNvPr id="8" name="AutoShape 4" descr="Image preview">
          <a:extLst>
            <a:ext uri="{FF2B5EF4-FFF2-40B4-BE49-F238E27FC236}">
              <a16:creationId xmlns:a16="http://schemas.microsoft.com/office/drawing/2014/main" id="{D3E65912-5330-4321-A030-B0B9A0152BAD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16</xdr:row>
      <xdr:rowOff>0</xdr:rowOff>
    </xdr:from>
    <xdr:ext cx="304800" cy="302393"/>
    <xdr:sp macro="" textlink="">
      <xdr:nvSpPr>
        <xdr:cNvPr id="9" name="AutoShape 4" descr="Image preview">
          <a:extLst>
            <a:ext uri="{FF2B5EF4-FFF2-40B4-BE49-F238E27FC236}">
              <a16:creationId xmlns:a16="http://schemas.microsoft.com/office/drawing/2014/main" id="{FBDBC574-4E23-4876-80AB-4663A132D7A4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17</xdr:row>
      <xdr:rowOff>0</xdr:rowOff>
    </xdr:from>
    <xdr:ext cx="304800" cy="302393"/>
    <xdr:sp macro="" textlink="">
      <xdr:nvSpPr>
        <xdr:cNvPr id="10" name="AutoShape 4" descr="Image preview">
          <a:extLst>
            <a:ext uri="{FF2B5EF4-FFF2-40B4-BE49-F238E27FC236}">
              <a16:creationId xmlns:a16="http://schemas.microsoft.com/office/drawing/2014/main" id="{DA23C78D-3B09-45CE-AE0B-8CD49D7A9A94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18</xdr:row>
      <xdr:rowOff>0</xdr:rowOff>
    </xdr:from>
    <xdr:ext cx="304800" cy="302393"/>
    <xdr:sp macro="" textlink="">
      <xdr:nvSpPr>
        <xdr:cNvPr id="11" name="AutoShape 4" descr="Image preview">
          <a:extLst>
            <a:ext uri="{FF2B5EF4-FFF2-40B4-BE49-F238E27FC236}">
              <a16:creationId xmlns:a16="http://schemas.microsoft.com/office/drawing/2014/main" id="{BAB8E2C9-151C-4B29-937D-CFC2DC2406B0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19</xdr:row>
      <xdr:rowOff>0</xdr:rowOff>
    </xdr:from>
    <xdr:ext cx="304800" cy="302393"/>
    <xdr:sp macro="" textlink="">
      <xdr:nvSpPr>
        <xdr:cNvPr id="12" name="AutoShape 4" descr="Image preview">
          <a:extLst>
            <a:ext uri="{FF2B5EF4-FFF2-40B4-BE49-F238E27FC236}">
              <a16:creationId xmlns:a16="http://schemas.microsoft.com/office/drawing/2014/main" id="{73A3DBCB-65BA-4559-A891-0AF40B4677D5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20</xdr:row>
      <xdr:rowOff>0</xdr:rowOff>
    </xdr:from>
    <xdr:ext cx="304800" cy="302393"/>
    <xdr:sp macro="" textlink="">
      <xdr:nvSpPr>
        <xdr:cNvPr id="13" name="AutoShape 4" descr="Image preview">
          <a:extLst>
            <a:ext uri="{FF2B5EF4-FFF2-40B4-BE49-F238E27FC236}">
              <a16:creationId xmlns:a16="http://schemas.microsoft.com/office/drawing/2014/main" id="{B263C177-2AFA-431A-BEC4-D008F3EE7BBA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21</xdr:row>
      <xdr:rowOff>0</xdr:rowOff>
    </xdr:from>
    <xdr:ext cx="304800" cy="302393"/>
    <xdr:sp macro="" textlink="">
      <xdr:nvSpPr>
        <xdr:cNvPr id="14" name="AutoShape 4" descr="Image preview">
          <a:extLst>
            <a:ext uri="{FF2B5EF4-FFF2-40B4-BE49-F238E27FC236}">
              <a16:creationId xmlns:a16="http://schemas.microsoft.com/office/drawing/2014/main" id="{37C83DB6-3705-479A-84FD-F872EB2F5F68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22</xdr:row>
      <xdr:rowOff>0</xdr:rowOff>
    </xdr:from>
    <xdr:ext cx="304800" cy="302393"/>
    <xdr:sp macro="" textlink="">
      <xdr:nvSpPr>
        <xdr:cNvPr id="15" name="AutoShape 4" descr="Image preview">
          <a:extLst>
            <a:ext uri="{FF2B5EF4-FFF2-40B4-BE49-F238E27FC236}">
              <a16:creationId xmlns:a16="http://schemas.microsoft.com/office/drawing/2014/main" id="{16B4BEBA-B185-4579-B0D8-CE017434B976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23</xdr:row>
      <xdr:rowOff>0</xdr:rowOff>
    </xdr:from>
    <xdr:ext cx="304800" cy="302393"/>
    <xdr:sp macro="" textlink="">
      <xdr:nvSpPr>
        <xdr:cNvPr id="16" name="AutoShape 4" descr="Image preview">
          <a:extLst>
            <a:ext uri="{FF2B5EF4-FFF2-40B4-BE49-F238E27FC236}">
              <a16:creationId xmlns:a16="http://schemas.microsoft.com/office/drawing/2014/main" id="{1EC13452-2168-445B-8B22-A8D0A2F82474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24</xdr:row>
      <xdr:rowOff>0</xdr:rowOff>
    </xdr:from>
    <xdr:ext cx="304800" cy="302393"/>
    <xdr:sp macro="" textlink="">
      <xdr:nvSpPr>
        <xdr:cNvPr id="17" name="AutoShape 4" descr="Image preview">
          <a:extLst>
            <a:ext uri="{FF2B5EF4-FFF2-40B4-BE49-F238E27FC236}">
              <a16:creationId xmlns:a16="http://schemas.microsoft.com/office/drawing/2014/main" id="{AB6EBB56-13CB-44E0-9F7D-8633F7A341A5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25</xdr:row>
      <xdr:rowOff>0</xdr:rowOff>
    </xdr:from>
    <xdr:ext cx="304800" cy="302393"/>
    <xdr:sp macro="" textlink="">
      <xdr:nvSpPr>
        <xdr:cNvPr id="18" name="AutoShape 4" descr="Image preview">
          <a:extLst>
            <a:ext uri="{FF2B5EF4-FFF2-40B4-BE49-F238E27FC236}">
              <a16:creationId xmlns:a16="http://schemas.microsoft.com/office/drawing/2014/main" id="{E7028072-57DE-46E0-BCE4-6A8D9AC6F6C3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26</xdr:row>
      <xdr:rowOff>0</xdr:rowOff>
    </xdr:from>
    <xdr:ext cx="304800" cy="302393"/>
    <xdr:sp macro="" textlink="">
      <xdr:nvSpPr>
        <xdr:cNvPr id="19" name="AutoShape 4" descr="Image preview">
          <a:extLst>
            <a:ext uri="{FF2B5EF4-FFF2-40B4-BE49-F238E27FC236}">
              <a16:creationId xmlns:a16="http://schemas.microsoft.com/office/drawing/2014/main" id="{5C4347AB-ED3A-4481-9F6E-6735593A920C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27</xdr:row>
      <xdr:rowOff>0</xdr:rowOff>
    </xdr:from>
    <xdr:ext cx="304800" cy="302393"/>
    <xdr:sp macro="" textlink="">
      <xdr:nvSpPr>
        <xdr:cNvPr id="20" name="AutoShape 4" descr="Image preview">
          <a:extLst>
            <a:ext uri="{FF2B5EF4-FFF2-40B4-BE49-F238E27FC236}">
              <a16:creationId xmlns:a16="http://schemas.microsoft.com/office/drawing/2014/main" id="{4F44E673-C066-4E49-B843-9AF0DCD4920E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28</xdr:row>
      <xdr:rowOff>0</xdr:rowOff>
    </xdr:from>
    <xdr:ext cx="304800" cy="302393"/>
    <xdr:sp macro="" textlink="">
      <xdr:nvSpPr>
        <xdr:cNvPr id="21" name="AutoShape 4" descr="Image preview">
          <a:extLst>
            <a:ext uri="{FF2B5EF4-FFF2-40B4-BE49-F238E27FC236}">
              <a16:creationId xmlns:a16="http://schemas.microsoft.com/office/drawing/2014/main" id="{CCBFBE3E-2B7F-4099-A570-4A05D6F1512F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29</xdr:row>
      <xdr:rowOff>0</xdr:rowOff>
    </xdr:from>
    <xdr:ext cx="304800" cy="302393"/>
    <xdr:sp macro="" textlink="">
      <xdr:nvSpPr>
        <xdr:cNvPr id="22" name="AutoShape 4" descr="Image preview">
          <a:extLst>
            <a:ext uri="{FF2B5EF4-FFF2-40B4-BE49-F238E27FC236}">
              <a16:creationId xmlns:a16="http://schemas.microsoft.com/office/drawing/2014/main" id="{3931AAA5-7197-45AF-B1DB-35F721A2D967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30</xdr:row>
      <xdr:rowOff>0</xdr:rowOff>
    </xdr:from>
    <xdr:ext cx="304800" cy="302393"/>
    <xdr:sp macro="" textlink="">
      <xdr:nvSpPr>
        <xdr:cNvPr id="23" name="AutoShape 4" descr="Image preview">
          <a:extLst>
            <a:ext uri="{FF2B5EF4-FFF2-40B4-BE49-F238E27FC236}">
              <a16:creationId xmlns:a16="http://schemas.microsoft.com/office/drawing/2014/main" id="{16487F77-989F-460C-9FFD-1FE6BE8B2CB6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31</xdr:row>
      <xdr:rowOff>0</xdr:rowOff>
    </xdr:from>
    <xdr:ext cx="304800" cy="302393"/>
    <xdr:sp macro="" textlink="">
      <xdr:nvSpPr>
        <xdr:cNvPr id="24" name="AutoShape 4" descr="Image preview">
          <a:extLst>
            <a:ext uri="{FF2B5EF4-FFF2-40B4-BE49-F238E27FC236}">
              <a16:creationId xmlns:a16="http://schemas.microsoft.com/office/drawing/2014/main" id="{26AAB16F-4DE7-4A98-A0BA-D204D42C3209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304800" cy="302393"/>
    <xdr:sp macro="" textlink="">
      <xdr:nvSpPr>
        <xdr:cNvPr id="25" name="AutoShape 4" descr="Image preview">
          <a:extLst>
            <a:ext uri="{FF2B5EF4-FFF2-40B4-BE49-F238E27FC236}">
              <a16:creationId xmlns:a16="http://schemas.microsoft.com/office/drawing/2014/main" id="{C7AA6506-481C-47BE-A4C5-6D3D7D5531A2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33</xdr:row>
      <xdr:rowOff>0</xdr:rowOff>
    </xdr:from>
    <xdr:ext cx="304800" cy="302393"/>
    <xdr:sp macro="" textlink="">
      <xdr:nvSpPr>
        <xdr:cNvPr id="26" name="AutoShape 4" descr="Image preview">
          <a:extLst>
            <a:ext uri="{FF2B5EF4-FFF2-40B4-BE49-F238E27FC236}">
              <a16:creationId xmlns:a16="http://schemas.microsoft.com/office/drawing/2014/main" id="{F2AE55C9-3312-483E-AF66-80161D062FFA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461210</xdr:colOff>
      <xdr:row>34</xdr:row>
      <xdr:rowOff>120316</xdr:rowOff>
    </xdr:from>
    <xdr:ext cx="304800" cy="302393"/>
    <xdr:sp macro="" textlink="">
      <xdr:nvSpPr>
        <xdr:cNvPr id="27" name="AutoShape 4" descr="Image preview">
          <a:extLst>
            <a:ext uri="{FF2B5EF4-FFF2-40B4-BE49-F238E27FC236}">
              <a16:creationId xmlns:a16="http://schemas.microsoft.com/office/drawing/2014/main" id="{82134532-F034-49FD-B05F-34DC2474F010}"/>
            </a:ext>
          </a:extLst>
        </xdr:cNvPr>
        <xdr:cNvSpPr>
          <a:spLocks noChangeAspect="1" noChangeArrowheads="1"/>
        </xdr:cNvSpPr>
      </xdr:nvSpPr>
      <xdr:spPr bwMode="auto">
        <a:xfrm>
          <a:off x="14899105" y="6256421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35</xdr:row>
      <xdr:rowOff>0</xdr:rowOff>
    </xdr:from>
    <xdr:ext cx="304800" cy="302393"/>
    <xdr:sp macro="" textlink="">
      <xdr:nvSpPr>
        <xdr:cNvPr id="28" name="AutoShape 4" descr="Image preview">
          <a:extLst>
            <a:ext uri="{FF2B5EF4-FFF2-40B4-BE49-F238E27FC236}">
              <a16:creationId xmlns:a16="http://schemas.microsoft.com/office/drawing/2014/main" id="{3B215EC0-2D4B-4484-B2F6-76ADCE9727E0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36</xdr:row>
      <xdr:rowOff>0</xdr:rowOff>
    </xdr:from>
    <xdr:ext cx="304800" cy="302393"/>
    <xdr:sp macro="" textlink="">
      <xdr:nvSpPr>
        <xdr:cNvPr id="29" name="AutoShape 4" descr="Image preview">
          <a:extLst>
            <a:ext uri="{FF2B5EF4-FFF2-40B4-BE49-F238E27FC236}">
              <a16:creationId xmlns:a16="http://schemas.microsoft.com/office/drawing/2014/main" id="{30F13E9F-7796-4203-9FB4-D71DA35BF278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37</xdr:row>
      <xdr:rowOff>0</xdr:rowOff>
    </xdr:from>
    <xdr:ext cx="304800" cy="302393"/>
    <xdr:sp macro="" textlink="">
      <xdr:nvSpPr>
        <xdr:cNvPr id="30" name="AutoShape 4" descr="Image preview">
          <a:extLst>
            <a:ext uri="{FF2B5EF4-FFF2-40B4-BE49-F238E27FC236}">
              <a16:creationId xmlns:a16="http://schemas.microsoft.com/office/drawing/2014/main" id="{6DEDE3C0-33C8-4789-95AB-C8E728C8FF9A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38</xdr:row>
      <xdr:rowOff>0</xdr:rowOff>
    </xdr:from>
    <xdr:ext cx="304800" cy="302393"/>
    <xdr:sp macro="" textlink="">
      <xdr:nvSpPr>
        <xdr:cNvPr id="31" name="AutoShape 4" descr="Image preview">
          <a:extLst>
            <a:ext uri="{FF2B5EF4-FFF2-40B4-BE49-F238E27FC236}">
              <a16:creationId xmlns:a16="http://schemas.microsoft.com/office/drawing/2014/main" id="{2852AA16-1516-4690-92AF-C4D514353A30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39</xdr:row>
      <xdr:rowOff>0</xdr:rowOff>
    </xdr:from>
    <xdr:ext cx="304800" cy="302393"/>
    <xdr:sp macro="" textlink="">
      <xdr:nvSpPr>
        <xdr:cNvPr id="32" name="AutoShape 4" descr="Image preview">
          <a:extLst>
            <a:ext uri="{FF2B5EF4-FFF2-40B4-BE49-F238E27FC236}">
              <a16:creationId xmlns:a16="http://schemas.microsoft.com/office/drawing/2014/main" id="{458B4365-5C0D-4C7C-A8CE-08676A5F385C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40</xdr:row>
      <xdr:rowOff>0</xdr:rowOff>
    </xdr:from>
    <xdr:ext cx="304800" cy="302393"/>
    <xdr:sp macro="" textlink="">
      <xdr:nvSpPr>
        <xdr:cNvPr id="33" name="AutoShape 4" descr="Image preview">
          <a:extLst>
            <a:ext uri="{FF2B5EF4-FFF2-40B4-BE49-F238E27FC236}">
              <a16:creationId xmlns:a16="http://schemas.microsoft.com/office/drawing/2014/main" id="{8652676D-C1D9-4370-892D-B2FB95A36478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41</xdr:row>
      <xdr:rowOff>0</xdr:rowOff>
    </xdr:from>
    <xdr:ext cx="304800" cy="302393"/>
    <xdr:sp macro="" textlink="">
      <xdr:nvSpPr>
        <xdr:cNvPr id="34" name="AutoShape 4" descr="Image preview">
          <a:extLst>
            <a:ext uri="{FF2B5EF4-FFF2-40B4-BE49-F238E27FC236}">
              <a16:creationId xmlns:a16="http://schemas.microsoft.com/office/drawing/2014/main" id="{AF42CCD4-5C50-4DAF-BE2F-BD92D63A9063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42</xdr:row>
      <xdr:rowOff>0</xdr:rowOff>
    </xdr:from>
    <xdr:ext cx="304800" cy="302393"/>
    <xdr:sp macro="" textlink="">
      <xdr:nvSpPr>
        <xdr:cNvPr id="35" name="AutoShape 4" descr="Image preview">
          <a:extLst>
            <a:ext uri="{FF2B5EF4-FFF2-40B4-BE49-F238E27FC236}">
              <a16:creationId xmlns:a16="http://schemas.microsoft.com/office/drawing/2014/main" id="{D506590D-6AFD-4212-B8DE-CEA0C3777685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43</xdr:row>
      <xdr:rowOff>0</xdr:rowOff>
    </xdr:from>
    <xdr:ext cx="304800" cy="302393"/>
    <xdr:sp macro="" textlink="">
      <xdr:nvSpPr>
        <xdr:cNvPr id="36" name="AutoShape 4" descr="Image preview">
          <a:extLst>
            <a:ext uri="{FF2B5EF4-FFF2-40B4-BE49-F238E27FC236}">
              <a16:creationId xmlns:a16="http://schemas.microsoft.com/office/drawing/2014/main" id="{C695ADD4-4BEE-422A-ACE2-5C7ECCAC7668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44</xdr:row>
      <xdr:rowOff>0</xdr:rowOff>
    </xdr:from>
    <xdr:ext cx="304800" cy="302393"/>
    <xdr:sp macro="" textlink="">
      <xdr:nvSpPr>
        <xdr:cNvPr id="37" name="AutoShape 4" descr="Image preview">
          <a:extLst>
            <a:ext uri="{FF2B5EF4-FFF2-40B4-BE49-F238E27FC236}">
              <a16:creationId xmlns:a16="http://schemas.microsoft.com/office/drawing/2014/main" id="{44833AA8-3F33-4651-84B2-B739EF76D110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45</xdr:row>
      <xdr:rowOff>0</xdr:rowOff>
    </xdr:from>
    <xdr:ext cx="304800" cy="302393"/>
    <xdr:sp macro="" textlink="">
      <xdr:nvSpPr>
        <xdr:cNvPr id="38" name="AutoShape 4" descr="Image preview">
          <a:extLst>
            <a:ext uri="{FF2B5EF4-FFF2-40B4-BE49-F238E27FC236}">
              <a16:creationId xmlns:a16="http://schemas.microsoft.com/office/drawing/2014/main" id="{079B17B7-D08F-41D6-89E6-6591B7A2AD6C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46</xdr:row>
      <xdr:rowOff>0</xdr:rowOff>
    </xdr:from>
    <xdr:ext cx="304800" cy="302393"/>
    <xdr:sp macro="" textlink="">
      <xdr:nvSpPr>
        <xdr:cNvPr id="39" name="AutoShape 4" descr="Image preview">
          <a:extLst>
            <a:ext uri="{FF2B5EF4-FFF2-40B4-BE49-F238E27FC236}">
              <a16:creationId xmlns:a16="http://schemas.microsoft.com/office/drawing/2014/main" id="{0455B8A0-F32E-41B2-A781-869BCFCE24E2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47</xdr:row>
      <xdr:rowOff>0</xdr:rowOff>
    </xdr:from>
    <xdr:ext cx="304800" cy="302393"/>
    <xdr:sp macro="" textlink="">
      <xdr:nvSpPr>
        <xdr:cNvPr id="40" name="AutoShape 4" descr="Image preview">
          <a:extLst>
            <a:ext uri="{FF2B5EF4-FFF2-40B4-BE49-F238E27FC236}">
              <a16:creationId xmlns:a16="http://schemas.microsoft.com/office/drawing/2014/main" id="{828153DE-5FF9-4024-83BA-08CFA1C9D0D8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48</xdr:row>
      <xdr:rowOff>0</xdr:rowOff>
    </xdr:from>
    <xdr:ext cx="304800" cy="302393"/>
    <xdr:sp macro="" textlink="">
      <xdr:nvSpPr>
        <xdr:cNvPr id="41" name="AutoShape 4" descr="Image preview">
          <a:extLst>
            <a:ext uri="{FF2B5EF4-FFF2-40B4-BE49-F238E27FC236}">
              <a16:creationId xmlns:a16="http://schemas.microsoft.com/office/drawing/2014/main" id="{FFA45783-CFA2-488C-84AB-5FB73C211100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49</xdr:row>
      <xdr:rowOff>0</xdr:rowOff>
    </xdr:from>
    <xdr:ext cx="304800" cy="302393"/>
    <xdr:sp macro="" textlink="">
      <xdr:nvSpPr>
        <xdr:cNvPr id="42" name="AutoShape 4" descr="Image preview">
          <a:extLst>
            <a:ext uri="{FF2B5EF4-FFF2-40B4-BE49-F238E27FC236}">
              <a16:creationId xmlns:a16="http://schemas.microsoft.com/office/drawing/2014/main" id="{23C27F95-6A71-475D-932A-3353E95CDC0A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50</xdr:row>
      <xdr:rowOff>0</xdr:rowOff>
    </xdr:from>
    <xdr:ext cx="304800" cy="302393"/>
    <xdr:sp macro="" textlink="">
      <xdr:nvSpPr>
        <xdr:cNvPr id="43" name="AutoShape 4" descr="Image preview">
          <a:extLst>
            <a:ext uri="{FF2B5EF4-FFF2-40B4-BE49-F238E27FC236}">
              <a16:creationId xmlns:a16="http://schemas.microsoft.com/office/drawing/2014/main" id="{A37CF3BB-0EAF-4D80-B2B8-22AACF128D64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51</xdr:row>
      <xdr:rowOff>0</xdr:rowOff>
    </xdr:from>
    <xdr:ext cx="304800" cy="302393"/>
    <xdr:sp macro="" textlink="">
      <xdr:nvSpPr>
        <xdr:cNvPr id="44" name="AutoShape 4" descr="Image preview">
          <a:extLst>
            <a:ext uri="{FF2B5EF4-FFF2-40B4-BE49-F238E27FC236}">
              <a16:creationId xmlns:a16="http://schemas.microsoft.com/office/drawing/2014/main" id="{876F054B-A6DD-4492-B95E-12C61CA3EBC2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52</xdr:row>
      <xdr:rowOff>0</xdr:rowOff>
    </xdr:from>
    <xdr:ext cx="304800" cy="302393"/>
    <xdr:sp macro="" textlink="">
      <xdr:nvSpPr>
        <xdr:cNvPr id="45" name="AutoShape 4" descr="Image preview">
          <a:extLst>
            <a:ext uri="{FF2B5EF4-FFF2-40B4-BE49-F238E27FC236}">
              <a16:creationId xmlns:a16="http://schemas.microsoft.com/office/drawing/2014/main" id="{D7FFC46D-E93C-4649-871E-21EB5AFF8EE6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53</xdr:row>
      <xdr:rowOff>0</xdr:rowOff>
    </xdr:from>
    <xdr:ext cx="304800" cy="302393"/>
    <xdr:sp macro="" textlink="">
      <xdr:nvSpPr>
        <xdr:cNvPr id="46" name="AutoShape 4" descr="Image preview">
          <a:extLst>
            <a:ext uri="{FF2B5EF4-FFF2-40B4-BE49-F238E27FC236}">
              <a16:creationId xmlns:a16="http://schemas.microsoft.com/office/drawing/2014/main" id="{7C8ED36F-FEE4-444E-96AE-3D5757D30F2E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54</xdr:row>
      <xdr:rowOff>0</xdr:rowOff>
    </xdr:from>
    <xdr:ext cx="304800" cy="302393"/>
    <xdr:sp macro="" textlink="">
      <xdr:nvSpPr>
        <xdr:cNvPr id="47" name="AutoShape 4" descr="Image preview">
          <a:extLst>
            <a:ext uri="{FF2B5EF4-FFF2-40B4-BE49-F238E27FC236}">
              <a16:creationId xmlns:a16="http://schemas.microsoft.com/office/drawing/2014/main" id="{1F2CA7B9-6DB9-436E-864C-91E455BB3985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55</xdr:row>
      <xdr:rowOff>0</xdr:rowOff>
    </xdr:from>
    <xdr:ext cx="304800" cy="302393"/>
    <xdr:sp macro="" textlink="">
      <xdr:nvSpPr>
        <xdr:cNvPr id="48" name="AutoShape 4" descr="Image preview">
          <a:extLst>
            <a:ext uri="{FF2B5EF4-FFF2-40B4-BE49-F238E27FC236}">
              <a16:creationId xmlns:a16="http://schemas.microsoft.com/office/drawing/2014/main" id="{31694E9B-DC17-4F53-B9BD-958180099C73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56</xdr:row>
      <xdr:rowOff>0</xdr:rowOff>
    </xdr:from>
    <xdr:ext cx="304800" cy="302393"/>
    <xdr:sp macro="" textlink="">
      <xdr:nvSpPr>
        <xdr:cNvPr id="49" name="AutoShape 4" descr="Image preview">
          <a:extLst>
            <a:ext uri="{FF2B5EF4-FFF2-40B4-BE49-F238E27FC236}">
              <a16:creationId xmlns:a16="http://schemas.microsoft.com/office/drawing/2014/main" id="{04525CD0-39DB-40B8-B0C5-5E9E00E52EC0}"/>
            </a:ext>
          </a:extLst>
        </xdr:cNvPr>
        <xdr:cNvSpPr>
          <a:spLocks noChangeAspect="1" noChangeArrowheads="1"/>
        </xdr:cNvSpPr>
      </xdr:nvSpPr>
      <xdr:spPr bwMode="auto">
        <a:xfrm>
          <a:off x="10828421" y="721895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121920</xdr:rowOff>
    </xdr:to>
    <xdr:sp macro="" textlink="">
      <xdr:nvSpPr>
        <xdr:cNvPr id="1026" name="AutoShape 2" descr="Image preview">
          <a:extLst>
            <a:ext uri="{FF2B5EF4-FFF2-40B4-BE49-F238E27FC236}">
              <a16:creationId xmlns:a16="http://schemas.microsoft.com/office/drawing/2014/main" id="{3D593246-B883-9262-DD34-B1CEA1C991AC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64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10</xdr:row>
      <xdr:rowOff>0</xdr:rowOff>
    </xdr:from>
    <xdr:ext cx="304800" cy="302394"/>
    <xdr:sp macro="" textlink="">
      <xdr:nvSpPr>
        <xdr:cNvPr id="2" name="AutoShape 2" descr="Image preview">
          <a:extLst>
            <a:ext uri="{FF2B5EF4-FFF2-40B4-BE49-F238E27FC236}">
              <a16:creationId xmlns:a16="http://schemas.microsoft.com/office/drawing/2014/main" id="{C53A0249-D9B2-4E9F-91A3-F40414AB8609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2394"/>
    <xdr:sp macro="" textlink="">
      <xdr:nvSpPr>
        <xdr:cNvPr id="4" name="AutoShape 2" descr="Image preview">
          <a:extLst>
            <a:ext uri="{FF2B5EF4-FFF2-40B4-BE49-F238E27FC236}">
              <a16:creationId xmlns:a16="http://schemas.microsoft.com/office/drawing/2014/main" id="{3108946F-815F-4A5F-8376-5B66FCA63CC1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2394"/>
    <xdr:sp macro="" textlink="">
      <xdr:nvSpPr>
        <xdr:cNvPr id="51" name="AutoShape 2" descr="Image preview">
          <a:extLst>
            <a:ext uri="{FF2B5EF4-FFF2-40B4-BE49-F238E27FC236}">
              <a16:creationId xmlns:a16="http://schemas.microsoft.com/office/drawing/2014/main" id="{1A5C6BBC-2060-43C7-9DAD-A272F5E22351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2394"/>
    <xdr:sp macro="" textlink="">
      <xdr:nvSpPr>
        <xdr:cNvPr id="52" name="AutoShape 2" descr="Image preview">
          <a:extLst>
            <a:ext uri="{FF2B5EF4-FFF2-40B4-BE49-F238E27FC236}">
              <a16:creationId xmlns:a16="http://schemas.microsoft.com/office/drawing/2014/main" id="{08C1E211-BF6B-4A02-96C5-6C433EC1E320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2394"/>
    <xdr:sp macro="" textlink="">
      <xdr:nvSpPr>
        <xdr:cNvPr id="53" name="AutoShape 2" descr="Image preview">
          <a:extLst>
            <a:ext uri="{FF2B5EF4-FFF2-40B4-BE49-F238E27FC236}">
              <a16:creationId xmlns:a16="http://schemas.microsoft.com/office/drawing/2014/main" id="{31510011-BB07-4107-BF1F-C62BBBC4BC89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302394"/>
    <xdr:sp macro="" textlink="">
      <xdr:nvSpPr>
        <xdr:cNvPr id="54" name="AutoShape 2" descr="Image preview">
          <a:extLst>
            <a:ext uri="{FF2B5EF4-FFF2-40B4-BE49-F238E27FC236}">
              <a16:creationId xmlns:a16="http://schemas.microsoft.com/office/drawing/2014/main" id="{59646748-CB5F-4C48-AD0B-BD05BFC0E7B4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2394"/>
    <xdr:sp macro="" textlink="">
      <xdr:nvSpPr>
        <xdr:cNvPr id="55" name="AutoShape 2" descr="Image preview">
          <a:extLst>
            <a:ext uri="{FF2B5EF4-FFF2-40B4-BE49-F238E27FC236}">
              <a16:creationId xmlns:a16="http://schemas.microsoft.com/office/drawing/2014/main" id="{77A1465C-0ABC-43BF-BBCD-9B1C0BF4B57F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2394"/>
    <xdr:sp macro="" textlink="">
      <xdr:nvSpPr>
        <xdr:cNvPr id="56" name="AutoShape 2" descr="Image preview">
          <a:extLst>
            <a:ext uri="{FF2B5EF4-FFF2-40B4-BE49-F238E27FC236}">
              <a16:creationId xmlns:a16="http://schemas.microsoft.com/office/drawing/2014/main" id="{181F4A45-CF71-4990-AA5F-F42305C9DC6C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2394"/>
    <xdr:sp macro="" textlink="">
      <xdr:nvSpPr>
        <xdr:cNvPr id="57" name="AutoShape 2" descr="Image preview">
          <a:extLst>
            <a:ext uri="{FF2B5EF4-FFF2-40B4-BE49-F238E27FC236}">
              <a16:creationId xmlns:a16="http://schemas.microsoft.com/office/drawing/2014/main" id="{2DE25EEB-8BC6-4C47-9C19-19311C9E7E33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04800" cy="302394"/>
    <xdr:sp macro="" textlink="">
      <xdr:nvSpPr>
        <xdr:cNvPr id="58" name="AutoShape 2" descr="Image preview">
          <a:extLst>
            <a:ext uri="{FF2B5EF4-FFF2-40B4-BE49-F238E27FC236}">
              <a16:creationId xmlns:a16="http://schemas.microsoft.com/office/drawing/2014/main" id="{97542819-FB69-446E-B0E8-16A4DAD7ECCD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2394"/>
    <xdr:sp macro="" textlink="">
      <xdr:nvSpPr>
        <xdr:cNvPr id="59" name="AutoShape 2" descr="Image preview">
          <a:extLst>
            <a:ext uri="{FF2B5EF4-FFF2-40B4-BE49-F238E27FC236}">
              <a16:creationId xmlns:a16="http://schemas.microsoft.com/office/drawing/2014/main" id="{8B85DE0E-4FDA-4261-84E1-9547A971EC42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2394"/>
    <xdr:sp macro="" textlink="">
      <xdr:nvSpPr>
        <xdr:cNvPr id="60" name="AutoShape 2" descr="Image preview">
          <a:extLst>
            <a:ext uri="{FF2B5EF4-FFF2-40B4-BE49-F238E27FC236}">
              <a16:creationId xmlns:a16="http://schemas.microsoft.com/office/drawing/2014/main" id="{B54E1469-40A5-42DF-8ABD-E6EF4D1F4443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304800" cy="302394"/>
    <xdr:sp macro="" textlink="">
      <xdr:nvSpPr>
        <xdr:cNvPr id="61" name="AutoShape 2" descr="Image preview">
          <a:extLst>
            <a:ext uri="{FF2B5EF4-FFF2-40B4-BE49-F238E27FC236}">
              <a16:creationId xmlns:a16="http://schemas.microsoft.com/office/drawing/2014/main" id="{EED413F8-600A-4A5F-B8A8-B77A7F9366C5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2394"/>
    <xdr:sp macro="" textlink="">
      <xdr:nvSpPr>
        <xdr:cNvPr id="62" name="AutoShape 2" descr="Image preview">
          <a:extLst>
            <a:ext uri="{FF2B5EF4-FFF2-40B4-BE49-F238E27FC236}">
              <a16:creationId xmlns:a16="http://schemas.microsoft.com/office/drawing/2014/main" id="{94EE40D1-715B-4F39-B987-A30670BBF7B4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2394"/>
    <xdr:sp macro="" textlink="">
      <xdr:nvSpPr>
        <xdr:cNvPr id="63" name="AutoShape 2" descr="Image preview">
          <a:extLst>
            <a:ext uri="{FF2B5EF4-FFF2-40B4-BE49-F238E27FC236}">
              <a16:creationId xmlns:a16="http://schemas.microsoft.com/office/drawing/2014/main" id="{3FA6A759-10A6-4051-8913-8E058E4A74FF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302394"/>
    <xdr:sp macro="" textlink="">
      <xdr:nvSpPr>
        <xdr:cNvPr id="1024" name="AutoShape 2" descr="Image preview">
          <a:extLst>
            <a:ext uri="{FF2B5EF4-FFF2-40B4-BE49-F238E27FC236}">
              <a16:creationId xmlns:a16="http://schemas.microsoft.com/office/drawing/2014/main" id="{D463A30A-74E3-4B97-9D84-89A63C719660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26</xdr:row>
      <xdr:rowOff>0</xdr:rowOff>
    </xdr:from>
    <xdr:ext cx="304800" cy="302394"/>
    <xdr:sp macro="" textlink="">
      <xdr:nvSpPr>
        <xdr:cNvPr id="1027" name="AutoShape 2" descr="Image preview">
          <a:extLst>
            <a:ext uri="{FF2B5EF4-FFF2-40B4-BE49-F238E27FC236}">
              <a16:creationId xmlns:a16="http://schemas.microsoft.com/office/drawing/2014/main" id="{1170823A-234F-4295-A3CB-5CCD178111FF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2394"/>
    <xdr:sp macro="" textlink="">
      <xdr:nvSpPr>
        <xdr:cNvPr id="1029" name="AutoShape 2" descr="Image preview">
          <a:extLst>
            <a:ext uri="{FF2B5EF4-FFF2-40B4-BE49-F238E27FC236}">
              <a16:creationId xmlns:a16="http://schemas.microsoft.com/office/drawing/2014/main" id="{FA202299-63B4-4B22-B603-09895D138AF9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28</xdr:row>
      <xdr:rowOff>0</xdr:rowOff>
    </xdr:from>
    <xdr:ext cx="304800" cy="302394"/>
    <xdr:sp macro="" textlink="">
      <xdr:nvSpPr>
        <xdr:cNvPr id="1030" name="AutoShape 2" descr="Image preview">
          <a:extLst>
            <a:ext uri="{FF2B5EF4-FFF2-40B4-BE49-F238E27FC236}">
              <a16:creationId xmlns:a16="http://schemas.microsoft.com/office/drawing/2014/main" id="{AFBFB4F3-31A9-48CD-9932-FEE60BACD891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29</xdr:row>
      <xdr:rowOff>0</xdr:rowOff>
    </xdr:from>
    <xdr:ext cx="304800" cy="302394"/>
    <xdr:sp macro="" textlink="">
      <xdr:nvSpPr>
        <xdr:cNvPr id="1031" name="AutoShape 2" descr="Image preview">
          <a:extLst>
            <a:ext uri="{FF2B5EF4-FFF2-40B4-BE49-F238E27FC236}">
              <a16:creationId xmlns:a16="http://schemas.microsoft.com/office/drawing/2014/main" id="{3CD13559-AC16-4683-9F23-4DBAACC68438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02394"/>
    <xdr:sp macro="" textlink="">
      <xdr:nvSpPr>
        <xdr:cNvPr id="1032" name="AutoShape 2" descr="Image preview">
          <a:extLst>
            <a:ext uri="{FF2B5EF4-FFF2-40B4-BE49-F238E27FC236}">
              <a16:creationId xmlns:a16="http://schemas.microsoft.com/office/drawing/2014/main" id="{68D9D116-66F9-4948-9B2D-39160FC05EBE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31</xdr:row>
      <xdr:rowOff>0</xdr:rowOff>
    </xdr:from>
    <xdr:ext cx="304800" cy="302394"/>
    <xdr:sp macro="" textlink="">
      <xdr:nvSpPr>
        <xdr:cNvPr id="1033" name="AutoShape 2" descr="Image preview">
          <a:extLst>
            <a:ext uri="{FF2B5EF4-FFF2-40B4-BE49-F238E27FC236}">
              <a16:creationId xmlns:a16="http://schemas.microsoft.com/office/drawing/2014/main" id="{84956AE2-808A-46F8-8954-7335E5A37134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2394"/>
    <xdr:sp macro="" textlink="">
      <xdr:nvSpPr>
        <xdr:cNvPr id="1034" name="AutoShape 2" descr="Image preview">
          <a:extLst>
            <a:ext uri="{FF2B5EF4-FFF2-40B4-BE49-F238E27FC236}">
              <a16:creationId xmlns:a16="http://schemas.microsoft.com/office/drawing/2014/main" id="{D9CA73EE-82C7-4DE3-A11D-335793174E54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302394"/>
    <xdr:sp macro="" textlink="">
      <xdr:nvSpPr>
        <xdr:cNvPr id="1035" name="AutoShape 2" descr="Image preview">
          <a:extLst>
            <a:ext uri="{FF2B5EF4-FFF2-40B4-BE49-F238E27FC236}">
              <a16:creationId xmlns:a16="http://schemas.microsoft.com/office/drawing/2014/main" id="{7ED0C89E-3DB0-43CF-8A01-574B9F92138E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302394"/>
    <xdr:sp macro="" textlink="">
      <xdr:nvSpPr>
        <xdr:cNvPr id="1036" name="AutoShape 2" descr="Image preview">
          <a:extLst>
            <a:ext uri="{FF2B5EF4-FFF2-40B4-BE49-F238E27FC236}">
              <a16:creationId xmlns:a16="http://schemas.microsoft.com/office/drawing/2014/main" id="{183FEF36-3D2E-4676-B0A8-0516393B8DB5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35</xdr:row>
      <xdr:rowOff>0</xdr:rowOff>
    </xdr:from>
    <xdr:ext cx="304800" cy="302394"/>
    <xdr:sp macro="" textlink="">
      <xdr:nvSpPr>
        <xdr:cNvPr id="1037" name="AutoShape 2" descr="Image preview">
          <a:extLst>
            <a:ext uri="{FF2B5EF4-FFF2-40B4-BE49-F238E27FC236}">
              <a16:creationId xmlns:a16="http://schemas.microsoft.com/office/drawing/2014/main" id="{22C7105C-D29F-41E1-839E-D652E99F1383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</xdr:row>
      <xdr:rowOff>0</xdr:rowOff>
    </xdr:from>
    <xdr:ext cx="304800" cy="302394"/>
    <xdr:sp macro="" textlink="">
      <xdr:nvSpPr>
        <xdr:cNvPr id="1038" name="AutoShape 2" descr="Image preview">
          <a:extLst>
            <a:ext uri="{FF2B5EF4-FFF2-40B4-BE49-F238E27FC236}">
              <a16:creationId xmlns:a16="http://schemas.microsoft.com/office/drawing/2014/main" id="{3A861EBF-C157-411F-B627-79F05CB75185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37</xdr:row>
      <xdr:rowOff>0</xdr:rowOff>
    </xdr:from>
    <xdr:ext cx="304800" cy="302394"/>
    <xdr:sp macro="" textlink="">
      <xdr:nvSpPr>
        <xdr:cNvPr id="1039" name="AutoShape 2" descr="Image preview">
          <a:extLst>
            <a:ext uri="{FF2B5EF4-FFF2-40B4-BE49-F238E27FC236}">
              <a16:creationId xmlns:a16="http://schemas.microsoft.com/office/drawing/2014/main" id="{DA61B913-6714-40B5-AD42-60344EB14719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04800" cy="302394"/>
    <xdr:sp macro="" textlink="">
      <xdr:nvSpPr>
        <xdr:cNvPr id="1040" name="AutoShape 2" descr="Image preview">
          <a:extLst>
            <a:ext uri="{FF2B5EF4-FFF2-40B4-BE49-F238E27FC236}">
              <a16:creationId xmlns:a16="http://schemas.microsoft.com/office/drawing/2014/main" id="{BA4C9CD0-6E93-4295-866E-C81AC7A21DD8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39</xdr:row>
      <xdr:rowOff>0</xdr:rowOff>
    </xdr:from>
    <xdr:ext cx="304800" cy="302394"/>
    <xdr:sp macro="" textlink="">
      <xdr:nvSpPr>
        <xdr:cNvPr id="1041" name="AutoShape 2" descr="Image preview">
          <a:extLst>
            <a:ext uri="{FF2B5EF4-FFF2-40B4-BE49-F238E27FC236}">
              <a16:creationId xmlns:a16="http://schemas.microsoft.com/office/drawing/2014/main" id="{62CFAEC4-F6E3-432D-8577-73878269E218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2394"/>
    <xdr:sp macro="" textlink="">
      <xdr:nvSpPr>
        <xdr:cNvPr id="1042" name="AutoShape 2" descr="Image preview">
          <a:extLst>
            <a:ext uri="{FF2B5EF4-FFF2-40B4-BE49-F238E27FC236}">
              <a16:creationId xmlns:a16="http://schemas.microsoft.com/office/drawing/2014/main" id="{3DEF1286-BEB7-4E8B-BF89-C286AADCB5ED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2394"/>
    <xdr:sp macro="" textlink="">
      <xdr:nvSpPr>
        <xdr:cNvPr id="1043" name="AutoShape 2" descr="Image preview">
          <a:extLst>
            <a:ext uri="{FF2B5EF4-FFF2-40B4-BE49-F238E27FC236}">
              <a16:creationId xmlns:a16="http://schemas.microsoft.com/office/drawing/2014/main" id="{2C1F7CD2-B747-486F-94C0-7A2591207594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304800" cy="302394"/>
    <xdr:sp macro="" textlink="">
      <xdr:nvSpPr>
        <xdr:cNvPr id="1044" name="AutoShape 2" descr="Image preview">
          <a:extLst>
            <a:ext uri="{FF2B5EF4-FFF2-40B4-BE49-F238E27FC236}">
              <a16:creationId xmlns:a16="http://schemas.microsoft.com/office/drawing/2014/main" id="{A00229E7-9CFC-4148-B4A4-DF3F0B097259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304800" cy="302394"/>
    <xdr:sp macro="" textlink="">
      <xdr:nvSpPr>
        <xdr:cNvPr id="1045" name="AutoShape 2" descr="Image preview">
          <a:extLst>
            <a:ext uri="{FF2B5EF4-FFF2-40B4-BE49-F238E27FC236}">
              <a16:creationId xmlns:a16="http://schemas.microsoft.com/office/drawing/2014/main" id="{190A6DB3-7DB6-42B6-BEE2-D0EC2DE35D0A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304800" cy="302394"/>
    <xdr:sp macro="" textlink="">
      <xdr:nvSpPr>
        <xdr:cNvPr id="1046" name="AutoShape 2" descr="Image preview">
          <a:extLst>
            <a:ext uri="{FF2B5EF4-FFF2-40B4-BE49-F238E27FC236}">
              <a16:creationId xmlns:a16="http://schemas.microsoft.com/office/drawing/2014/main" id="{C9D1B6C7-6EFC-4756-968C-78268FB83945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45</xdr:row>
      <xdr:rowOff>0</xdr:rowOff>
    </xdr:from>
    <xdr:ext cx="304800" cy="302394"/>
    <xdr:sp macro="" textlink="">
      <xdr:nvSpPr>
        <xdr:cNvPr id="1047" name="AutoShape 2" descr="Image preview">
          <a:extLst>
            <a:ext uri="{FF2B5EF4-FFF2-40B4-BE49-F238E27FC236}">
              <a16:creationId xmlns:a16="http://schemas.microsoft.com/office/drawing/2014/main" id="{23821066-A64D-438C-ADB9-2D5F9E8ED41D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302394"/>
    <xdr:sp macro="" textlink="">
      <xdr:nvSpPr>
        <xdr:cNvPr id="1048" name="AutoShape 2" descr="Image preview">
          <a:extLst>
            <a:ext uri="{FF2B5EF4-FFF2-40B4-BE49-F238E27FC236}">
              <a16:creationId xmlns:a16="http://schemas.microsoft.com/office/drawing/2014/main" id="{27E50C48-CB56-464C-A3BA-E905EBD710B5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302394"/>
    <xdr:sp macro="" textlink="">
      <xdr:nvSpPr>
        <xdr:cNvPr id="1049" name="AutoShape 2" descr="Image preview">
          <a:extLst>
            <a:ext uri="{FF2B5EF4-FFF2-40B4-BE49-F238E27FC236}">
              <a16:creationId xmlns:a16="http://schemas.microsoft.com/office/drawing/2014/main" id="{2891A9BA-6970-45CB-99B4-338B92EDB479}"/>
            </a:ext>
          </a:extLst>
        </xdr:cNvPr>
        <xdr:cNvSpPr>
          <a:spLocks noChangeAspect="1" noChangeArrowheads="1"/>
        </xdr:cNvSpPr>
      </xdr:nvSpPr>
      <xdr:spPr bwMode="auto">
        <a:xfrm>
          <a:off x="2406316" y="1624263"/>
          <a:ext cx="304800" cy="30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13</xdr:row>
      <xdr:rowOff>0</xdr:rowOff>
    </xdr:from>
    <xdr:to>
      <xdr:col>5</xdr:col>
      <xdr:colOff>140368</xdr:colOff>
      <xdr:row>20</xdr:row>
      <xdr:rowOff>80210</xdr:rowOff>
    </xdr:to>
    <xdr:pic>
      <xdr:nvPicPr>
        <xdr:cNvPr id="1052" name="Picture 1051">
          <a:extLst>
            <a:ext uri="{FF2B5EF4-FFF2-40B4-BE49-F238E27FC236}">
              <a16:creationId xmlns:a16="http://schemas.microsoft.com/office/drawing/2014/main" id="{8F7C4253-6A56-7588-0FF9-C2C87E9D2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4737" y="2346158"/>
          <a:ext cx="1343526" cy="134352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121919</xdr:rowOff>
    </xdr:to>
    <xdr:sp macro="" textlink="">
      <xdr:nvSpPr>
        <xdr:cNvPr id="1053" name="AutoShape 6" descr="Image preview">
          <a:extLst>
            <a:ext uri="{FF2B5EF4-FFF2-40B4-BE49-F238E27FC236}">
              <a16:creationId xmlns:a16="http://schemas.microsoft.com/office/drawing/2014/main" id="{67FA87E7-F461-4FAA-84ED-C75A80D59917}"/>
            </a:ext>
          </a:extLst>
        </xdr:cNvPr>
        <xdr:cNvSpPr>
          <a:spLocks noChangeAspect="1" noChangeArrowheads="1"/>
        </xdr:cNvSpPr>
      </xdr:nvSpPr>
      <xdr:spPr bwMode="auto">
        <a:xfrm>
          <a:off x="1804737" y="2346158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121919</xdr:rowOff>
    </xdr:to>
    <xdr:sp macro="" textlink="">
      <xdr:nvSpPr>
        <xdr:cNvPr id="1056" name="AutoShape 6" descr="Image preview">
          <a:extLst>
            <a:ext uri="{FF2B5EF4-FFF2-40B4-BE49-F238E27FC236}">
              <a16:creationId xmlns:a16="http://schemas.microsoft.com/office/drawing/2014/main" id="{76E411E0-11DC-46FC-87E0-CAEF266DC4F5}"/>
            </a:ext>
          </a:extLst>
        </xdr:cNvPr>
        <xdr:cNvSpPr>
          <a:spLocks noChangeAspect="1" noChangeArrowheads="1"/>
        </xdr:cNvSpPr>
      </xdr:nvSpPr>
      <xdr:spPr bwMode="auto">
        <a:xfrm>
          <a:off x="3007895" y="1443789"/>
          <a:ext cx="304800" cy="3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16042</xdr:colOff>
      <xdr:row>4</xdr:row>
      <xdr:rowOff>9625</xdr:rowOff>
    </xdr:from>
    <xdr:to>
      <xdr:col>15</xdr:col>
      <xdr:colOff>82216</xdr:colOff>
      <xdr:row>98</xdr:row>
      <xdr:rowOff>113899</xdr:rowOff>
    </xdr:to>
    <xdr:pic>
      <xdr:nvPicPr>
        <xdr:cNvPr id="1063" name="Picture 1062">
          <a:extLst>
            <a:ext uri="{FF2B5EF4-FFF2-40B4-BE49-F238E27FC236}">
              <a16:creationId xmlns:a16="http://schemas.microsoft.com/office/drawing/2014/main" id="{A536C396-2080-3CC3-6CE9-25F390652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731520"/>
          <a:ext cx="7886700" cy="170688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</xdr:row>
      <xdr:rowOff>0</xdr:rowOff>
    </xdr:from>
    <xdr:to>
      <xdr:col>17</xdr:col>
      <xdr:colOff>304800</xdr:colOff>
      <xdr:row>5</xdr:row>
      <xdr:rowOff>121920</xdr:rowOff>
    </xdr:to>
    <xdr:sp macro="" textlink="">
      <xdr:nvSpPr>
        <xdr:cNvPr id="1065" name="AutoShape 4" descr="Image preview">
          <a:extLst>
            <a:ext uri="{FF2B5EF4-FFF2-40B4-BE49-F238E27FC236}">
              <a16:creationId xmlns:a16="http://schemas.microsoft.com/office/drawing/2014/main" id="{683E3433-98B9-57C6-43C6-8CC63D5A7679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136358</xdr:colOff>
      <xdr:row>4</xdr:row>
      <xdr:rowOff>9625</xdr:rowOff>
    </xdr:from>
    <xdr:to>
      <xdr:col>30</xdr:col>
      <xdr:colOff>202532</xdr:colOff>
      <xdr:row>98</xdr:row>
      <xdr:rowOff>113899</xdr:rowOff>
    </xdr:to>
    <xdr:pic>
      <xdr:nvPicPr>
        <xdr:cNvPr id="1067" name="Picture 1066">
          <a:extLst>
            <a:ext uri="{FF2B5EF4-FFF2-40B4-BE49-F238E27FC236}">
              <a16:creationId xmlns:a16="http://schemas.microsoft.com/office/drawing/2014/main" id="{3900D130-8742-C334-9AC0-13C0B897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63200" y="731520"/>
          <a:ext cx="7886700" cy="1706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54"/>
  <sheetViews>
    <sheetView showGridLines="0" showRowColHeaders="0" tabSelected="1" showWhiteSpace="0" view="pageLayout" zoomScale="85" zoomScaleNormal="100" zoomScalePageLayoutView="85" workbookViewId="0">
      <selection activeCell="D19" sqref="D19"/>
    </sheetView>
  </sheetViews>
  <sheetFormatPr defaultRowHeight="14.4" x14ac:dyDescent="0.3"/>
  <cols>
    <col min="3" max="3" width="54.109375" customWidth="1"/>
    <col min="4" max="4" width="16.6640625" style="1" customWidth="1"/>
    <col min="6" max="6" width="11.33203125" customWidth="1"/>
    <col min="7" max="7" width="10.33203125" bestFit="1" customWidth="1"/>
  </cols>
  <sheetData>
    <row r="1" spans="2:7" x14ac:dyDescent="0.3">
      <c r="D1" s="80"/>
    </row>
    <row r="2" spans="2:7" x14ac:dyDescent="0.3">
      <c r="B2" s="8" t="s">
        <v>46</v>
      </c>
      <c r="C2" s="7"/>
      <c r="D2"/>
    </row>
    <row r="3" spans="2:7" x14ac:dyDescent="0.3">
      <c r="B3" s="7"/>
      <c r="C3" s="7"/>
      <c r="D3" s="41"/>
    </row>
    <row r="4" spans="2:7" ht="15.6" x14ac:dyDescent="0.3">
      <c r="B4" s="2" t="s">
        <v>3</v>
      </c>
      <c r="C4" s="2"/>
      <c r="D4" s="42">
        <v>4110.6000000000004</v>
      </c>
      <c r="E4" s="2"/>
    </row>
    <row r="5" spans="2:7" ht="15.6" x14ac:dyDescent="0.3">
      <c r="B5" s="2"/>
      <c r="C5" s="2" t="s">
        <v>14</v>
      </c>
      <c r="D5" s="76">
        <v>5316.26</v>
      </c>
      <c r="E5" s="2"/>
    </row>
    <row r="6" spans="2:7" ht="15.6" x14ac:dyDescent="0.3">
      <c r="B6" s="2"/>
      <c r="C6" s="2"/>
      <c r="D6" s="47">
        <f>SUM(D4:D5)</f>
        <v>9426.86</v>
      </c>
      <c r="E6" s="2"/>
    </row>
    <row r="7" spans="2:7" ht="15.6" x14ac:dyDescent="0.3">
      <c r="B7" s="2" t="s">
        <v>43</v>
      </c>
      <c r="C7" s="2"/>
      <c r="D7" s="42">
        <v>8780</v>
      </c>
      <c r="E7" s="2"/>
    </row>
    <row r="8" spans="2:7" ht="15.6" x14ac:dyDescent="0.3">
      <c r="B8" s="2"/>
      <c r="C8" s="2" t="s">
        <v>44</v>
      </c>
      <c r="D8" s="76">
        <v>5573.79</v>
      </c>
      <c r="E8" s="2"/>
    </row>
    <row r="9" spans="2:7" ht="15.6" x14ac:dyDescent="0.3">
      <c r="B9" s="2"/>
      <c r="C9" s="2"/>
      <c r="D9" s="47">
        <f>SUM(D6:D8)</f>
        <v>23780.65</v>
      </c>
      <c r="E9" s="2"/>
    </row>
    <row r="10" spans="2:7" ht="15.6" x14ac:dyDescent="0.3">
      <c r="B10" s="2" t="s">
        <v>2</v>
      </c>
      <c r="C10" s="2"/>
      <c r="D10" s="78">
        <f>SUM(Expenditure!U4:U60)</f>
        <v>11026.15</v>
      </c>
      <c r="E10" s="2"/>
    </row>
    <row r="11" spans="2:7" ht="15.6" x14ac:dyDescent="0.3">
      <c r="B11" s="2"/>
      <c r="C11" s="5"/>
      <c r="D11" s="44">
        <f>D9-D10</f>
        <v>12754.500000000002</v>
      </c>
      <c r="E11" s="2"/>
    </row>
    <row r="12" spans="2:7" ht="17.399999999999999" x14ac:dyDescent="0.45">
      <c r="B12" s="2"/>
      <c r="C12" s="5"/>
      <c r="D12" s="45"/>
      <c r="E12" s="2"/>
      <c r="G12" s="41"/>
    </row>
    <row r="13" spans="2:7" ht="17.399999999999999" x14ac:dyDescent="0.45">
      <c r="B13" s="3" t="s">
        <v>78</v>
      </c>
      <c r="C13" s="2"/>
      <c r="D13" s="43"/>
      <c r="E13" s="2"/>
    </row>
    <row r="14" spans="2:7" ht="15.6" x14ac:dyDescent="0.3">
      <c r="B14" s="2"/>
      <c r="C14" s="2" t="s">
        <v>13</v>
      </c>
      <c r="D14" s="42">
        <v>7433.8</v>
      </c>
      <c r="E14" s="2"/>
    </row>
    <row r="15" spans="2:7" ht="17.399999999999999" x14ac:dyDescent="0.45">
      <c r="B15" s="2"/>
      <c r="C15" s="2" t="s">
        <v>14</v>
      </c>
      <c r="D15" s="43">
        <v>5320.7</v>
      </c>
      <c r="E15" s="2"/>
    </row>
    <row r="16" spans="2:7" ht="16.2" thickBot="1" x14ac:dyDescent="0.35">
      <c r="B16" s="2"/>
      <c r="C16" s="6"/>
      <c r="D16" s="46">
        <f>SUM(D14:D15)</f>
        <v>12754.5</v>
      </c>
      <c r="E16" s="2"/>
    </row>
    <row r="17" spans="2:6" ht="16.2" thickTop="1" x14ac:dyDescent="0.3">
      <c r="D17" s="41"/>
      <c r="E17" s="2"/>
      <c r="F17" s="41"/>
    </row>
    <row r="18" spans="2:6" ht="15.6" x14ac:dyDescent="0.3">
      <c r="B18" s="4"/>
      <c r="C18" s="5"/>
      <c r="D18" s="47"/>
      <c r="E18" s="2"/>
    </row>
    <row r="19" spans="2:6" ht="15.6" x14ac:dyDescent="0.3">
      <c r="B19" s="4"/>
      <c r="C19" s="5"/>
      <c r="D19" s="47"/>
      <c r="E19" s="2"/>
    </row>
    <row r="20" spans="2:6" x14ac:dyDescent="0.3">
      <c r="B20" t="s">
        <v>17</v>
      </c>
      <c r="D20" s="41"/>
    </row>
    <row r="21" spans="2:6" x14ac:dyDescent="0.3">
      <c r="D21" s="41"/>
    </row>
    <row r="22" spans="2:6" x14ac:dyDescent="0.3">
      <c r="B22" t="s">
        <v>16</v>
      </c>
      <c r="D22" s="41"/>
    </row>
    <row r="23" spans="2:6" ht="16.8" customHeight="1" x14ac:dyDescent="0.3">
      <c r="B23" t="s">
        <v>18</v>
      </c>
      <c r="D23" s="41"/>
    </row>
    <row r="24" spans="2:6" x14ac:dyDescent="0.3">
      <c r="D24" s="41"/>
    </row>
    <row r="25" spans="2:6" x14ac:dyDescent="0.3">
      <c r="D25" s="41"/>
    </row>
    <row r="26" spans="2:6" x14ac:dyDescent="0.3">
      <c r="D26" s="41"/>
    </row>
    <row r="27" spans="2:6" x14ac:dyDescent="0.3">
      <c r="C27" s="75"/>
      <c r="D27" s="41"/>
    </row>
    <row r="28" spans="2:6" x14ac:dyDescent="0.3">
      <c r="D28" s="41"/>
    </row>
    <row r="29" spans="2:6" x14ac:dyDescent="0.3">
      <c r="D29"/>
    </row>
    <row r="30" spans="2:6" x14ac:dyDescent="0.3">
      <c r="D30"/>
    </row>
    <row r="31" spans="2:6" x14ac:dyDescent="0.3">
      <c r="D31"/>
    </row>
    <row r="32" spans="2:6" x14ac:dyDescent="0.3">
      <c r="D32"/>
    </row>
    <row r="33" spans="4:4" x14ac:dyDescent="0.3">
      <c r="D33"/>
    </row>
    <row r="34" spans="4:4" x14ac:dyDescent="0.3">
      <c r="D34"/>
    </row>
    <row r="35" spans="4:4" x14ac:dyDescent="0.3">
      <c r="D35"/>
    </row>
    <row r="36" spans="4:4" x14ac:dyDescent="0.3">
      <c r="D36"/>
    </row>
    <row r="37" spans="4:4" x14ac:dyDescent="0.3">
      <c r="D37"/>
    </row>
    <row r="38" spans="4:4" x14ac:dyDescent="0.3">
      <c r="D38"/>
    </row>
    <row r="39" spans="4:4" x14ac:dyDescent="0.3">
      <c r="D39"/>
    </row>
    <row r="40" spans="4:4" x14ac:dyDescent="0.3">
      <c r="D40"/>
    </row>
    <row r="41" spans="4:4" x14ac:dyDescent="0.3">
      <c r="D41"/>
    </row>
    <row r="42" spans="4:4" x14ac:dyDescent="0.3">
      <c r="D42"/>
    </row>
    <row r="43" spans="4:4" x14ac:dyDescent="0.3">
      <c r="D43"/>
    </row>
    <row r="44" spans="4:4" x14ac:dyDescent="0.3">
      <c r="D44"/>
    </row>
    <row r="45" spans="4:4" x14ac:dyDescent="0.3">
      <c r="D45"/>
    </row>
    <row r="46" spans="4:4" x14ac:dyDescent="0.3">
      <c r="D46"/>
    </row>
    <row r="47" spans="4:4" x14ac:dyDescent="0.3">
      <c r="D47"/>
    </row>
    <row r="48" spans="4:4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</sheetData>
  <pageMargins left="0.70866141732283472" right="0.70866141732283472" top="1.3385826771653544" bottom="0.74803149606299213" header="0.9055118110236221" footer="0.31496062992125984"/>
  <pageSetup paperSize="9" scale="93" orientation="portrait" errors="blank" r:id="rId1"/>
  <headerFooter alignWithMargins="0">
    <oddHeader xml:space="preserve">&amp;C&amp;"-,Bold"&amp;14TETFORD &amp; SALMONBY ACCOUNTS year end 31st March 2026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E1FB4-6FDC-44B1-9F93-F5DD27407E02}">
  <dimension ref="B3:I16"/>
  <sheetViews>
    <sheetView zoomScale="115" zoomScaleNormal="115" workbookViewId="0">
      <selection activeCell="C18" sqref="C18"/>
    </sheetView>
  </sheetViews>
  <sheetFormatPr defaultRowHeight="14.4" x14ac:dyDescent="0.3"/>
  <cols>
    <col min="2" max="2" width="11.5546875" customWidth="1"/>
    <col min="3" max="3" width="36" customWidth="1"/>
    <col min="4" max="4" width="11.21875" customWidth="1"/>
  </cols>
  <sheetData>
    <row r="3" spans="2:9" ht="21" x14ac:dyDescent="0.4">
      <c r="B3" s="66" t="s">
        <v>39</v>
      </c>
      <c r="D3" s="10"/>
      <c r="E3" s="10"/>
      <c r="F3" s="10"/>
      <c r="G3" s="10"/>
      <c r="H3" s="10"/>
      <c r="I3" s="10"/>
    </row>
    <row r="5" spans="2:9" x14ac:dyDescent="0.3">
      <c r="B5" s="73">
        <v>45775</v>
      </c>
      <c r="C5" t="s">
        <v>42</v>
      </c>
      <c r="D5" s="41">
        <v>8780</v>
      </c>
    </row>
    <row r="6" spans="2:9" x14ac:dyDescent="0.3">
      <c r="B6" s="73">
        <v>45789</v>
      </c>
      <c r="C6" t="s">
        <v>40</v>
      </c>
      <c r="D6" s="41">
        <v>213</v>
      </c>
    </row>
    <row r="7" spans="2:9" x14ac:dyDescent="0.3">
      <c r="B7" s="73">
        <v>45792</v>
      </c>
      <c r="C7" t="s">
        <v>41</v>
      </c>
      <c r="D7" s="41">
        <v>310.64999999999998</v>
      </c>
    </row>
    <row r="8" spans="2:9" x14ac:dyDescent="0.3">
      <c r="B8" s="73">
        <v>45922</v>
      </c>
      <c r="C8" t="s">
        <v>53</v>
      </c>
      <c r="D8" s="41">
        <v>200</v>
      </c>
    </row>
    <row r="9" spans="2:9" x14ac:dyDescent="0.3">
      <c r="B9" s="73">
        <v>45924</v>
      </c>
      <c r="C9" t="s">
        <v>53</v>
      </c>
      <c r="D9" s="41">
        <v>66.5</v>
      </c>
    </row>
    <row r="10" spans="2:9" x14ac:dyDescent="0.3">
      <c r="B10" s="73">
        <v>45939</v>
      </c>
      <c r="C10" t="s">
        <v>64</v>
      </c>
      <c r="D10" s="41">
        <v>1372.27</v>
      </c>
    </row>
    <row r="11" spans="2:9" x14ac:dyDescent="0.3">
      <c r="B11" s="73">
        <v>45679</v>
      </c>
      <c r="C11" t="s">
        <v>70</v>
      </c>
      <c r="D11" s="41">
        <v>1650</v>
      </c>
    </row>
    <row r="12" spans="2:9" x14ac:dyDescent="0.3">
      <c r="B12" s="73">
        <v>46062</v>
      </c>
      <c r="C12" t="s">
        <v>76</v>
      </c>
      <c r="D12" s="41">
        <v>2.4</v>
      </c>
    </row>
    <row r="13" spans="2:9" x14ac:dyDescent="0.3">
      <c r="B13" s="73">
        <v>46092</v>
      </c>
      <c r="C13" t="s">
        <v>77</v>
      </c>
      <c r="D13" s="41">
        <v>1756.93</v>
      </c>
    </row>
    <row r="14" spans="2:9" x14ac:dyDescent="0.3">
      <c r="B14" s="73">
        <v>46090</v>
      </c>
      <c r="C14" t="s">
        <v>76</v>
      </c>
      <c r="D14" s="41">
        <v>2.04</v>
      </c>
    </row>
    <row r="15" spans="2:9" ht="15" thickBot="1" x14ac:dyDescent="0.35">
      <c r="D15" s="74">
        <f>SUM(D5:D14)</f>
        <v>14353.79</v>
      </c>
    </row>
    <row r="16" spans="2:9" ht="15" thickTop="1" x14ac:dyDescent="0.3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F89A-50D6-42FE-ACCD-EA9D3F9FD43B}">
  <sheetPr>
    <pageSetUpPr fitToPage="1"/>
  </sheetPr>
  <dimension ref="B1:W72"/>
  <sheetViews>
    <sheetView topLeftCell="F1" zoomScale="90" zoomScaleNormal="100" workbookViewId="0">
      <pane ySplit="3" topLeftCell="A49" activePane="bottomLeft" state="frozen"/>
      <selection pane="bottomLeft" activeCell="X9" sqref="X9"/>
    </sheetView>
  </sheetViews>
  <sheetFormatPr defaultRowHeight="14.4" x14ac:dyDescent="0.3"/>
  <cols>
    <col min="2" max="2" width="11.6640625" bestFit="1" customWidth="1"/>
    <col min="4" max="4" width="28.109375" customWidth="1"/>
    <col min="5" max="5" width="10" bestFit="1" customWidth="1"/>
    <col min="6" max="6" width="11.88671875" customWidth="1"/>
    <col min="7" max="7" width="12.77734375" customWidth="1"/>
    <col min="8" max="8" width="11" customWidth="1"/>
    <col min="9" max="9" width="11" bestFit="1" customWidth="1"/>
    <col min="10" max="10" width="9" bestFit="1" customWidth="1"/>
    <col min="11" max="11" width="15" customWidth="1"/>
    <col min="12" max="12" width="11.109375" customWidth="1"/>
    <col min="13" max="13" width="10" bestFit="1" customWidth="1"/>
    <col min="14" max="14" width="10" customWidth="1"/>
    <col min="15" max="17" width="11.21875" customWidth="1"/>
    <col min="18" max="18" width="10" bestFit="1" customWidth="1"/>
    <col min="19" max="20" width="9" bestFit="1" customWidth="1"/>
    <col min="21" max="21" width="12" customWidth="1"/>
    <col min="22" max="22" width="10.44140625" customWidth="1"/>
    <col min="23" max="23" width="9" bestFit="1" customWidth="1"/>
  </cols>
  <sheetData>
    <row r="1" spans="2:23" ht="21" x14ac:dyDescent="0.4">
      <c r="B1" s="48"/>
      <c r="C1" s="9"/>
      <c r="D1" s="10"/>
      <c r="E1" s="10"/>
      <c r="F1" s="66" t="s">
        <v>23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2:23" ht="18.600000000000001" thickBot="1" x14ac:dyDescent="0.4">
      <c r="B2" s="49"/>
      <c r="C2" s="5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3"/>
      <c r="V2" s="13"/>
      <c r="W2" s="13"/>
    </row>
    <row r="3" spans="2:23" ht="47.4" thickBot="1" x14ac:dyDescent="0.35">
      <c r="B3" s="50" t="s">
        <v>4</v>
      </c>
      <c r="C3" s="52" t="s">
        <v>5</v>
      </c>
      <c r="D3" s="50" t="s">
        <v>68</v>
      </c>
      <c r="E3" s="52" t="s">
        <v>8</v>
      </c>
      <c r="F3" s="52" t="s">
        <v>15</v>
      </c>
      <c r="G3" s="52" t="s">
        <v>9</v>
      </c>
      <c r="H3" s="52" t="s">
        <v>62</v>
      </c>
      <c r="I3" s="52" t="s">
        <v>27</v>
      </c>
      <c r="J3" s="52" t="s">
        <v>20</v>
      </c>
      <c r="K3" s="52" t="s">
        <v>22</v>
      </c>
      <c r="L3" s="52" t="s">
        <v>10</v>
      </c>
      <c r="M3" s="52" t="s">
        <v>12</v>
      </c>
      <c r="N3" s="52" t="s">
        <v>71</v>
      </c>
      <c r="O3" s="52" t="s">
        <v>7</v>
      </c>
      <c r="P3" s="52" t="s">
        <v>72</v>
      </c>
      <c r="Q3" s="52" t="s">
        <v>69</v>
      </c>
      <c r="R3" s="52" t="s">
        <v>11</v>
      </c>
      <c r="S3" s="52" t="s">
        <v>6</v>
      </c>
      <c r="T3" s="52" t="s">
        <v>0</v>
      </c>
      <c r="U3" s="52" t="s">
        <v>1</v>
      </c>
      <c r="V3" s="16"/>
      <c r="W3" s="16"/>
    </row>
    <row r="4" spans="2:23" x14ac:dyDescent="0.3">
      <c r="B4" s="60">
        <v>45761</v>
      </c>
      <c r="C4" s="36"/>
      <c r="D4" s="17" t="s">
        <v>21</v>
      </c>
      <c r="E4" s="17"/>
      <c r="F4" s="17"/>
      <c r="G4" s="17"/>
      <c r="H4" s="17"/>
      <c r="I4" s="17">
        <v>16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9">
        <v>0</v>
      </c>
      <c r="U4" s="56">
        <f t="shared" ref="U4:U9" si="0">SUM(E4:T4)</f>
        <v>16</v>
      </c>
      <c r="V4" s="37"/>
      <c r="W4" s="37"/>
    </row>
    <row r="5" spans="2:23" x14ac:dyDescent="0.3">
      <c r="B5" s="57">
        <v>45761</v>
      </c>
      <c r="C5" s="28"/>
      <c r="D5" s="27" t="s">
        <v>25</v>
      </c>
      <c r="E5" s="14"/>
      <c r="F5" s="14"/>
      <c r="G5" s="14"/>
      <c r="H5" s="14"/>
      <c r="I5" s="14"/>
      <c r="J5" s="14"/>
      <c r="K5" s="14"/>
      <c r="L5" s="14"/>
      <c r="M5" s="14">
        <v>360</v>
      </c>
      <c r="N5" s="14"/>
      <c r="O5" s="14"/>
      <c r="P5" s="14"/>
      <c r="Q5" s="14"/>
      <c r="R5" s="14"/>
      <c r="S5" s="14"/>
      <c r="T5" s="19">
        <v>0</v>
      </c>
      <c r="U5" s="56">
        <f t="shared" si="0"/>
        <v>360</v>
      </c>
      <c r="V5" s="37"/>
      <c r="W5" s="37"/>
    </row>
    <row r="6" spans="2:23" x14ac:dyDescent="0.3">
      <c r="B6" s="57">
        <v>45769</v>
      </c>
      <c r="C6" s="28"/>
      <c r="D6" s="35" t="s">
        <v>24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>
        <v>4.25</v>
      </c>
      <c r="S6" s="14"/>
      <c r="T6" s="19">
        <v>0</v>
      </c>
      <c r="U6" s="56">
        <f t="shared" si="0"/>
        <v>4.25</v>
      </c>
      <c r="V6" s="37"/>
      <c r="W6" s="37"/>
    </row>
    <row r="7" spans="2:23" x14ac:dyDescent="0.3">
      <c r="B7" s="61">
        <v>45789</v>
      </c>
      <c r="C7" s="38"/>
      <c r="D7" s="27" t="s">
        <v>35</v>
      </c>
      <c r="E7" s="14"/>
      <c r="F7" s="14"/>
      <c r="G7" s="14">
        <v>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9">
        <v>0</v>
      </c>
      <c r="U7" s="56">
        <v>0</v>
      </c>
      <c r="V7" s="37" t="s">
        <v>79</v>
      </c>
      <c r="W7" s="37"/>
    </row>
    <row r="8" spans="2:23" x14ac:dyDescent="0.3">
      <c r="B8" s="57">
        <v>45789</v>
      </c>
      <c r="C8" s="28"/>
      <c r="D8" s="27" t="s">
        <v>36</v>
      </c>
      <c r="E8" s="14">
        <v>556.33000000000004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9">
        <v>0</v>
      </c>
      <c r="U8" s="56">
        <f t="shared" si="0"/>
        <v>556.33000000000004</v>
      </c>
      <c r="V8" s="37"/>
      <c r="W8" s="37"/>
    </row>
    <row r="9" spans="2:23" x14ac:dyDescent="0.3">
      <c r="B9" s="57">
        <v>45789</v>
      </c>
      <c r="C9" s="28"/>
      <c r="D9" s="35" t="s">
        <v>37</v>
      </c>
      <c r="E9" s="14"/>
      <c r="F9" s="14">
        <v>114.2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9">
        <v>0</v>
      </c>
      <c r="U9" s="56">
        <f t="shared" si="0"/>
        <v>114.2</v>
      </c>
      <c r="V9" s="37"/>
      <c r="W9" s="37"/>
    </row>
    <row r="10" spans="2:23" x14ac:dyDescent="0.3">
      <c r="B10" s="59">
        <v>45789</v>
      </c>
      <c r="C10" s="30"/>
      <c r="D10" s="29" t="s">
        <v>28</v>
      </c>
      <c r="E10" s="18"/>
      <c r="F10" s="18"/>
      <c r="G10" s="18">
        <v>19.77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>
        <v>3.96</v>
      </c>
      <c r="U10" s="56">
        <f>SUM(E10:T10)</f>
        <v>23.73</v>
      </c>
      <c r="V10" s="37"/>
      <c r="W10" s="37"/>
    </row>
    <row r="11" spans="2:23" x14ac:dyDescent="0.3">
      <c r="B11" s="59">
        <v>45789</v>
      </c>
      <c r="C11" s="30"/>
      <c r="D11" s="29" t="s">
        <v>45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>
        <v>82.5</v>
      </c>
      <c r="S11" s="18"/>
      <c r="T11" s="19">
        <v>0</v>
      </c>
      <c r="U11" s="56">
        <f>SUM(E11:T11)</f>
        <v>82.5</v>
      </c>
      <c r="V11" s="37"/>
      <c r="W11" s="37"/>
    </row>
    <row r="12" spans="2:23" x14ac:dyDescent="0.3">
      <c r="B12" s="59">
        <v>45796</v>
      </c>
      <c r="C12" s="30"/>
      <c r="D12" s="29" t="s">
        <v>24</v>
      </c>
      <c r="E12" s="18"/>
      <c r="F12" s="18"/>
      <c r="G12" s="18"/>
      <c r="I12" s="18"/>
      <c r="J12" s="18"/>
      <c r="K12" s="18"/>
      <c r="L12" s="18"/>
      <c r="M12" s="18"/>
      <c r="N12" s="18"/>
      <c r="O12" s="18"/>
      <c r="P12" s="18"/>
      <c r="Q12" s="18"/>
      <c r="R12" s="18">
        <v>4.25</v>
      </c>
      <c r="S12" s="18"/>
      <c r="T12" s="19">
        <v>0</v>
      </c>
      <c r="U12" s="56">
        <f t="shared" ref="U12:U60" si="1">SUM(E12:T12)</f>
        <v>4.25</v>
      </c>
      <c r="V12" s="37"/>
      <c r="W12" s="37"/>
    </row>
    <row r="13" spans="2:23" x14ac:dyDescent="0.3">
      <c r="B13" s="59">
        <v>45796</v>
      </c>
      <c r="C13" s="30"/>
      <c r="D13" s="29" t="s">
        <v>29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>
        <v>264</v>
      </c>
      <c r="P13" s="18"/>
      <c r="Q13" s="18"/>
      <c r="R13" s="18"/>
      <c r="S13" s="18"/>
      <c r="T13" s="19">
        <v>0</v>
      </c>
      <c r="U13" s="56">
        <f t="shared" si="1"/>
        <v>264</v>
      </c>
      <c r="V13" s="37"/>
      <c r="W13" s="37"/>
    </row>
    <row r="14" spans="2:23" x14ac:dyDescent="0.3">
      <c r="B14" s="59">
        <v>45799</v>
      </c>
      <c r="C14" s="30"/>
      <c r="D14" s="29" t="s">
        <v>21</v>
      </c>
      <c r="E14" s="18"/>
      <c r="F14" s="18"/>
      <c r="G14" s="18"/>
      <c r="H14" s="18"/>
      <c r="I14" s="18">
        <v>16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>
        <v>0</v>
      </c>
      <c r="U14" s="56">
        <f t="shared" si="1"/>
        <v>16</v>
      </c>
      <c r="V14" s="37"/>
      <c r="W14" s="37"/>
    </row>
    <row r="15" spans="2:23" x14ac:dyDescent="0.3">
      <c r="B15" s="59">
        <v>45799</v>
      </c>
      <c r="C15" s="30"/>
      <c r="D15" s="29" t="s">
        <v>30</v>
      </c>
      <c r="E15" s="18"/>
      <c r="F15" s="18"/>
      <c r="G15" s="18"/>
      <c r="H15" s="18"/>
      <c r="I15" s="18"/>
      <c r="J15" s="18">
        <v>178.56</v>
      </c>
      <c r="K15" s="18"/>
      <c r="L15" s="18"/>
      <c r="M15" s="18"/>
      <c r="N15" s="18"/>
      <c r="O15" s="18"/>
      <c r="P15" s="18"/>
      <c r="Q15" s="18"/>
      <c r="R15" s="18"/>
      <c r="S15" s="18"/>
      <c r="T15" s="19">
        <v>0</v>
      </c>
      <c r="U15" s="56">
        <f t="shared" si="1"/>
        <v>178.56</v>
      </c>
      <c r="V15" s="37"/>
      <c r="W15" s="37"/>
    </row>
    <row r="16" spans="2:23" x14ac:dyDescent="0.3">
      <c r="B16" s="59">
        <v>45804</v>
      </c>
      <c r="C16" s="30"/>
      <c r="D16" s="29" t="s">
        <v>32</v>
      </c>
      <c r="E16" s="18"/>
      <c r="F16" s="18"/>
      <c r="G16" s="18"/>
      <c r="H16" s="18"/>
      <c r="I16" s="18"/>
      <c r="J16" s="18"/>
      <c r="K16" s="18"/>
      <c r="L16" s="18"/>
      <c r="M16" s="18">
        <v>360</v>
      </c>
      <c r="N16" s="18"/>
      <c r="O16" s="18"/>
      <c r="P16" s="18"/>
      <c r="Q16" s="18"/>
      <c r="R16" s="18"/>
      <c r="S16" s="18"/>
      <c r="T16" s="19">
        <v>0</v>
      </c>
      <c r="U16" s="56">
        <f t="shared" si="1"/>
        <v>360</v>
      </c>
      <c r="V16" s="37"/>
      <c r="W16" s="37"/>
    </row>
    <row r="17" spans="2:23" x14ac:dyDescent="0.3">
      <c r="B17" s="59">
        <v>45804</v>
      </c>
      <c r="C17" s="30"/>
      <c r="D17" s="29" t="s">
        <v>33</v>
      </c>
      <c r="E17" s="18"/>
      <c r="F17" s="18"/>
      <c r="G17" s="18"/>
      <c r="H17" s="18"/>
      <c r="I17" s="18"/>
      <c r="J17" s="18"/>
      <c r="K17" s="18"/>
      <c r="L17" s="18"/>
      <c r="M17" s="18">
        <v>360</v>
      </c>
      <c r="N17" s="18"/>
      <c r="O17" s="18"/>
      <c r="P17" s="18"/>
      <c r="Q17" s="18"/>
      <c r="R17" s="18"/>
      <c r="S17" s="18"/>
      <c r="T17" s="19">
        <v>0</v>
      </c>
      <c r="U17" s="56">
        <f t="shared" si="1"/>
        <v>360</v>
      </c>
      <c r="V17" s="37"/>
      <c r="W17" s="37"/>
    </row>
    <row r="18" spans="2:23" x14ac:dyDescent="0.3">
      <c r="B18" s="59">
        <v>45804</v>
      </c>
      <c r="C18" s="30"/>
      <c r="D18" s="29" t="s">
        <v>34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>
        <v>187.24</v>
      </c>
      <c r="S18" s="18"/>
      <c r="T18" s="19">
        <v>0</v>
      </c>
      <c r="U18" s="56">
        <f t="shared" si="1"/>
        <v>187.24</v>
      </c>
      <c r="V18" s="37"/>
      <c r="W18" s="37"/>
    </row>
    <row r="19" spans="2:23" x14ac:dyDescent="0.3">
      <c r="B19" s="57">
        <v>45811</v>
      </c>
      <c r="C19" s="28"/>
      <c r="D19" s="27" t="s">
        <v>19</v>
      </c>
      <c r="E19" s="14"/>
      <c r="F19" s="14"/>
      <c r="G19" s="14">
        <v>175</v>
      </c>
      <c r="H19" s="14"/>
      <c r="I19" s="27" t="s">
        <v>47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>
        <v>35</v>
      </c>
      <c r="U19" s="56">
        <f t="shared" si="1"/>
        <v>210</v>
      </c>
      <c r="V19" s="37"/>
      <c r="W19" s="37"/>
    </row>
    <row r="20" spans="2:23" x14ac:dyDescent="0.3">
      <c r="B20" s="58">
        <v>45817</v>
      </c>
      <c r="C20" s="33"/>
      <c r="D20" s="31" t="s">
        <v>21</v>
      </c>
      <c r="E20" s="19"/>
      <c r="F20" s="19"/>
      <c r="G20" s="19"/>
      <c r="H20" s="19"/>
      <c r="I20" s="19">
        <v>24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>
        <v>0</v>
      </c>
      <c r="U20" s="56">
        <f t="shared" si="1"/>
        <v>24</v>
      </c>
      <c r="V20" s="37"/>
      <c r="W20" s="37"/>
    </row>
    <row r="21" spans="2:23" x14ac:dyDescent="0.3">
      <c r="B21" s="57">
        <v>45825</v>
      </c>
      <c r="C21" s="34"/>
      <c r="D21" s="32" t="s">
        <v>24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>
        <v>4.25</v>
      </c>
      <c r="S21" s="14"/>
      <c r="T21" s="14">
        <v>0</v>
      </c>
      <c r="U21" s="56">
        <f t="shared" si="1"/>
        <v>4.25</v>
      </c>
      <c r="V21" s="37"/>
      <c r="W21" s="37"/>
    </row>
    <row r="22" spans="2:23" x14ac:dyDescent="0.3">
      <c r="B22" s="57">
        <v>45828</v>
      </c>
      <c r="C22" s="34"/>
      <c r="D22" s="32" t="s">
        <v>31</v>
      </c>
      <c r="E22" s="14"/>
      <c r="F22" s="14"/>
      <c r="G22" s="14"/>
      <c r="H22" s="14"/>
      <c r="I22" s="14"/>
      <c r="J22" s="14"/>
      <c r="K22" s="14"/>
      <c r="L22" s="14"/>
      <c r="M22" s="14">
        <v>360</v>
      </c>
      <c r="N22" s="14"/>
      <c r="O22" s="14"/>
      <c r="P22" s="14"/>
      <c r="Q22" s="14"/>
      <c r="R22" s="14"/>
      <c r="S22" s="14"/>
      <c r="T22" s="14">
        <v>0</v>
      </c>
      <c r="U22" s="56">
        <f t="shared" si="1"/>
        <v>360</v>
      </c>
      <c r="V22" s="37"/>
      <c r="W22" s="37"/>
    </row>
    <row r="23" spans="2:23" x14ac:dyDescent="0.3">
      <c r="B23" s="59">
        <v>45828</v>
      </c>
      <c r="C23" s="30"/>
      <c r="D23" s="29" t="s">
        <v>26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>
        <v>45</v>
      </c>
      <c r="S23" s="18"/>
      <c r="T23" s="18">
        <v>0</v>
      </c>
      <c r="U23" s="56">
        <f t="shared" si="1"/>
        <v>45</v>
      </c>
      <c r="V23" s="37"/>
      <c r="W23" s="37"/>
    </row>
    <row r="24" spans="2:23" x14ac:dyDescent="0.3">
      <c r="B24" s="57">
        <v>45840</v>
      </c>
      <c r="C24" s="28"/>
      <c r="D24" s="27" t="s">
        <v>21</v>
      </c>
      <c r="E24" s="14"/>
      <c r="F24" s="14"/>
      <c r="G24" s="14"/>
      <c r="H24" s="14"/>
      <c r="I24" s="14">
        <v>16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>
        <v>0</v>
      </c>
      <c r="U24" s="56">
        <f t="shared" si="1"/>
        <v>16</v>
      </c>
      <c r="V24" s="37"/>
      <c r="W24" s="37"/>
    </row>
    <row r="25" spans="2:23" x14ac:dyDescent="0.3">
      <c r="B25" s="57">
        <v>45852</v>
      </c>
      <c r="C25" s="28"/>
      <c r="D25" s="35" t="s">
        <v>48</v>
      </c>
      <c r="E25" s="14">
        <v>909.02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>
        <v>0</v>
      </c>
      <c r="U25" s="56">
        <f t="shared" si="1"/>
        <v>909.02</v>
      </c>
      <c r="V25" s="37"/>
      <c r="W25" s="37"/>
    </row>
    <row r="26" spans="2:23" x14ac:dyDescent="0.3">
      <c r="B26" s="60">
        <v>45852</v>
      </c>
      <c r="C26" s="36"/>
      <c r="D26" s="17" t="s">
        <v>37</v>
      </c>
      <c r="E26" s="17"/>
      <c r="F26" s="17">
        <v>202.6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4">
        <v>0</v>
      </c>
      <c r="U26" s="56">
        <f t="shared" si="1"/>
        <v>202.6</v>
      </c>
      <c r="V26" s="37"/>
      <c r="W26" s="37"/>
    </row>
    <row r="27" spans="2:23" x14ac:dyDescent="0.3">
      <c r="B27" s="57">
        <v>45856</v>
      </c>
      <c r="C27" s="28"/>
      <c r="D27" s="27" t="s">
        <v>24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>
        <v>8.17</v>
      </c>
      <c r="S27" s="14"/>
      <c r="T27" s="14">
        <v>0</v>
      </c>
      <c r="U27" s="56">
        <f t="shared" si="1"/>
        <v>8.17</v>
      </c>
      <c r="V27" s="37"/>
      <c r="W27" s="37"/>
    </row>
    <row r="28" spans="2:23" x14ac:dyDescent="0.3">
      <c r="B28" s="57">
        <v>45875</v>
      </c>
      <c r="C28" s="28"/>
      <c r="D28" s="35" t="s">
        <v>49</v>
      </c>
      <c r="E28" s="14"/>
      <c r="F28" s="14"/>
      <c r="G28" s="14">
        <v>9.4600000000000009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>
        <v>1.89</v>
      </c>
      <c r="U28" s="56">
        <v>11.35</v>
      </c>
      <c r="V28" s="37"/>
      <c r="W28" s="37"/>
    </row>
    <row r="29" spans="2:23" x14ac:dyDescent="0.3">
      <c r="B29" s="61">
        <v>45884</v>
      </c>
      <c r="C29" s="38"/>
      <c r="D29" s="27" t="s">
        <v>50</v>
      </c>
      <c r="E29" s="14"/>
      <c r="F29" s="14"/>
      <c r="G29" s="14"/>
      <c r="H29" s="14"/>
      <c r="I29" s="14"/>
      <c r="J29" s="14"/>
      <c r="K29" s="14"/>
      <c r="L29" s="14"/>
      <c r="M29" s="14">
        <v>180</v>
      </c>
      <c r="N29" s="14"/>
      <c r="O29" s="14"/>
      <c r="P29" s="14"/>
      <c r="Q29" s="14"/>
      <c r="R29" s="14"/>
      <c r="S29" s="14"/>
      <c r="T29" s="14">
        <v>0</v>
      </c>
      <c r="U29" s="56">
        <f t="shared" si="1"/>
        <v>180</v>
      </c>
      <c r="V29" s="37"/>
      <c r="W29" s="37"/>
    </row>
    <row r="30" spans="2:23" x14ac:dyDescent="0.3">
      <c r="B30" s="57">
        <v>45887</v>
      </c>
      <c r="C30" s="28"/>
      <c r="D30" s="27" t="s">
        <v>24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>
        <v>4.25</v>
      </c>
      <c r="S30" s="14"/>
      <c r="T30" s="14">
        <v>0</v>
      </c>
      <c r="U30" s="56">
        <f t="shared" si="1"/>
        <v>4.25</v>
      </c>
      <c r="V30" s="37"/>
      <c r="W30" s="37"/>
    </row>
    <row r="31" spans="2:23" x14ac:dyDescent="0.3">
      <c r="B31" s="57">
        <v>45916</v>
      </c>
      <c r="C31" s="28"/>
      <c r="D31" s="35" t="s">
        <v>24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>
        <v>4.25</v>
      </c>
      <c r="S31" s="14"/>
      <c r="T31" s="14">
        <v>0</v>
      </c>
      <c r="U31" s="56">
        <f t="shared" si="1"/>
        <v>4.25</v>
      </c>
      <c r="V31" s="37"/>
      <c r="W31" s="37"/>
    </row>
    <row r="32" spans="2:23" x14ac:dyDescent="0.3">
      <c r="B32" s="57">
        <v>45923</v>
      </c>
      <c r="C32" s="28"/>
      <c r="D32" s="27" t="s">
        <v>51</v>
      </c>
      <c r="E32" s="14"/>
      <c r="F32" s="14"/>
      <c r="G32" s="14"/>
      <c r="H32" s="14"/>
      <c r="I32" s="14"/>
      <c r="J32" s="14"/>
      <c r="K32" s="14"/>
      <c r="L32" s="14">
        <v>336.41</v>
      </c>
      <c r="M32" s="14"/>
      <c r="N32" s="14"/>
      <c r="O32" s="14"/>
      <c r="P32" s="14"/>
      <c r="Q32" s="14"/>
      <c r="R32" s="14"/>
      <c r="S32" s="14"/>
      <c r="T32" s="14">
        <v>0</v>
      </c>
      <c r="U32" s="56">
        <f t="shared" si="1"/>
        <v>336.41</v>
      </c>
      <c r="V32" s="37"/>
      <c r="W32" s="37"/>
    </row>
    <row r="33" spans="2:23" x14ac:dyDescent="0.3">
      <c r="B33" s="57">
        <v>45923</v>
      </c>
      <c r="C33" s="28"/>
      <c r="D33" s="27" t="s">
        <v>52</v>
      </c>
      <c r="E33" s="14"/>
      <c r="F33" s="14"/>
      <c r="G33" s="14">
        <v>104.2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>
        <v>0</v>
      </c>
      <c r="U33" s="56">
        <f t="shared" si="1"/>
        <v>104.2</v>
      </c>
      <c r="V33" s="37"/>
      <c r="W33" s="37"/>
    </row>
    <row r="34" spans="2:23" x14ac:dyDescent="0.3">
      <c r="B34" s="57">
        <v>45932</v>
      </c>
      <c r="C34" s="28"/>
      <c r="D34" s="27" t="s">
        <v>25</v>
      </c>
      <c r="E34" s="14"/>
      <c r="F34" s="14"/>
      <c r="G34" s="14"/>
      <c r="H34" s="14"/>
      <c r="I34" s="14"/>
      <c r="J34" s="14"/>
      <c r="K34" s="14"/>
      <c r="L34" s="14"/>
      <c r="M34" s="14">
        <v>360</v>
      </c>
      <c r="N34" s="14"/>
      <c r="O34" s="14"/>
      <c r="P34" s="14"/>
      <c r="Q34" s="14"/>
      <c r="R34" s="14"/>
      <c r="S34" s="14"/>
      <c r="T34" s="14">
        <v>0</v>
      </c>
      <c r="U34" s="56">
        <f t="shared" si="1"/>
        <v>360</v>
      </c>
      <c r="V34" s="37"/>
      <c r="W34" s="37"/>
    </row>
    <row r="35" spans="2:23" x14ac:dyDescent="0.3">
      <c r="B35" s="57">
        <v>45946</v>
      </c>
      <c r="C35" s="28"/>
      <c r="D35" s="27" t="s">
        <v>54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>
        <v>2500</v>
      </c>
      <c r="R35" s="14"/>
      <c r="S35" s="14"/>
      <c r="T35" s="14">
        <v>0</v>
      </c>
      <c r="U35" s="56">
        <f t="shared" si="1"/>
        <v>2500</v>
      </c>
      <c r="V35" s="37"/>
      <c r="W35" s="37"/>
    </row>
    <row r="36" spans="2:23" x14ac:dyDescent="0.3">
      <c r="B36" s="57">
        <v>45950</v>
      </c>
      <c r="C36" s="28"/>
      <c r="D36" s="27" t="s">
        <v>24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>
        <v>4.25</v>
      </c>
      <c r="S36" s="14"/>
      <c r="T36" s="14">
        <v>0</v>
      </c>
      <c r="U36" s="56">
        <f t="shared" si="1"/>
        <v>4.25</v>
      </c>
      <c r="V36" s="37"/>
      <c r="W36" s="37"/>
    </row>
    <row r="37" spans="2:23" x14ac:dyDescent="0.3">
      <c r="B37" s="57">
        <v>45957</v>
      </c>
      <c r="C37" s="28"/>
      <c r="D37" s="27" t="s">
        <v>63</v>
      </c>
      <c r="E37" s="14"/>
      <c r="F37" s="14"/>
      <c r="G37" s="14"/>
      <c r="H37" s="14">
        <v>49.98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>
        <v>10</v>
      </c>
      <c r="U37" s="56">
        <f t="shared" si="1"/>
        <v>59.98</v>
      </c>
      <c r="V37" s="37"/>
      <c r="W37" s="37"/>
    </row>
    <row r="38" spans="2:23" x14ac:dyDescent="0.3">
      <c r="B38" s="57">
        <v>45959</v>
      </c>
      <c r="C38" s="28"/>
      <c r="D38" s="35" t="s">
        <v>55</v>
      </c>
      <c r="E38" s="14"/>
      <c r="F38" s="14"/>
      <c r="G38" s="14">
        <v>5.78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>
        <v>1.1599999999999999</v>
      </c>
      <c r="U38" s="56">
        <f t="shared" si="1"/>
        <v>6.94</v>
      </c>
      <c r="V38" s="37"/>
      <c r="W38" s="37"/>
    </row>
    <row r="39" spans="2:23" x14ac:dyDescent="0.3">
      <c r="B39" s="57">
        <v>45965</v>
      </c>
      <c r="C39" s="28"/>
      <c r="D39" s="77" t="s">
        <v>56</v>
      </c>
      <c r="E39" s="14"/>
      <c r="F39" s="14"/>
      <c r="G39" s="14"/>
      <c r="H39" s="14">
        <v>5.71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>
        <v>1.1399999999999999</v>
      </c>
      <c r="U39" s="56">
        <f t="shared" si="1"/>
        <v>6.85</v>
      </c>
      <c r="V39" s="37"/>
      <c r="W39" s="37"/>
    </row>
    <row r="40" spans="2:23" x14ac:dyDescent="0.3">
      <c r="B40" s="57">
        <v>45967</v>
      </c>
      <c r="C40" s="28"/>
      <c r="D40" s="27" t="s">
        <v>57</v>
      </c>
      <c r="E40" s="14"/>
      <c r="F40" s="14"/>
      <c r="G40" s="14"/>
      <c r="H40" s="14">
        <v>70.819999999999993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>
        <v>14.17</v>
      </c>
      <c r="U40" s="56">
        <f t="shared" si="1"/>
        <v>84.99</v>
      </c>
      <c r="V40" s="37"/>
      <c r="W40" s="37"/>
    </row>
    <row r="41" spans="2:23" x14ac:dyDescent="0.3">
      <c r="B41" s="57">
        <v>45971</v>
      </c>
      <c r="C41" s="28"/>
      <c r="D41" s="27" t="s">
        <v>58</v>
      </c>
      <c r="E41" s="14"/>
      <c r="F41" s="14">
        <v>187.4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>
        <v>0</v>
      </c>
      <c r="U41" s="56">
        <f t="shared" si="1"/>
        <v>187.4</v>
      </c>
      <c r="V41" s="37"/>
      <c r="W41" s="37"/>
    </row>
    <row r="42" spans="2:23" x14ac:dyDescent="0.3">
      <c r="B42" s="57">
        <v>45971</v>
      </c>
      <c r="C42" s="28"/>
      <c r="D42" s="27" t="s">
        <v>59</v>
      </c>
      <c r="E42" s="14">
        <v>863.74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>
        <v>0</v>
      </c>
      <c r="U42" s="56">
        <f t="shared" si="1"/>
        <v>863.74</v>
      </c>
      <c r="V42" s="37"/>
      <c r="W42" s="37"/>
    </row>
    <row r="43" spans="2:23" x14ac:dyDescent="0.3">
      <c r="B43" s="57">
        <v>45979</v>
      </c>
      <c r="C43" s="28"/>
      <c r="D43" s="27" t="s">
        <v>24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>
        <v>4.67</v>
      </c>
      <c r="S43" s="14"/>
      <c r="T43" s="14">
        <v>0</v>
      </c>
      <c r="U43" s="56">
        <f t="shared" si="1"/>
        <v>4.67</v>
      </c>
      <c r="V43" s="37"/>
      <c r="W43" s="37"/>
    </row>
    <row r="44" spans="2:23" x14ac:dyDescent="0.3">
      <c r="B44" s="57">
        <v>45981</v>
      </c>
      <c r="C44" s="28"/>
      <c r="D44" s="27" t="s">
        <v>60</v>
      </c>
      <c r="E44" s="14"/>
      <c r="F44" s="14"/>
      <c r="G44" s="14"/>
      <c r="H44" s="14"/>
      <c r="I44" s="14">
        <v>64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>
        <v>0</v>
      </c>
      <c r="U44" s="56">
        <f t="shared" si="1"/>
        <v>64</v>
      </c>
      <c r="V44" s="37"/>
      <c r="W44" s="37"/>
    </row>
    <row r="45" spans="2:23" x14ac:dyDescent="0.3">
      <c r="B45" s="57">
        <v>45981</v>
      </c>
      <c r="C45" s="28"/>
      <c r="D45" s="27" t="s">
        <v>61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>
        <v>52</v>
      </c>
      <c r="S45" s="14"/>
      <c r="T45" s="14">
        <v>0</v>
      </c>
      <c r="U45" s="56">
        <f t="shared" si="1"/>
        <v>52</v>
      </c>
      <c r="V45" s="37"/>
      <c r="W45" s="37"/>
    </row>
    <row r="46" spans="2:23" x14ac:dyDescent="0.3">
      <c r="B46" s="57">
        <v>46007</v>
      </c>
      <c r="C46" s="28"/>
      <c r="D46" s="27" t="s">
        <v>24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>
        <v>4.25</v>
      </c>
      <c r="S46" s="14"/>
      <c r="T46" s="14">
        <v>0</v>
      </c>
      <c r="U46" s="56">
        <f t="shared" si="1"/>
        <v>4.25</v>
      </c>
      <c r="V46" s="37"/>
      <c r="W46" s="37"/>
    </row>
    <row r="47" spans="2:23" x14ac:dyDescent="0.3">
      <c r="B47" s="57">
        <v>46010</v>
      </c>
      <c r="C47" s="28"/>
      <c r="D47" s="27" t="s">
        <v>67</v>
      </c>
      <c r="E47" s="14"/>
      <c r="F47" s="14"/>
      <c r="G47" s="14">
        <v>17.21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>
        <v>3.44</v>
      </c>
      <c r="U47" s="56">
        <v>20.65</v>
      </c>
      <c r="V47" s="37"/>
      <c r="W47" s="37"/>
    </row>
    <row r="48" spans="2:23" x14ac:dyDescent="0.3">
      <c r="B48" s="57">
        <v>46013</v>
      </c>
      <c r="C48" s="28"/>
      <c r="D48" s="27" t="s">
        <v>21</v>
      </c>
      <c r="E48" s="14"/>
      <c r="F48" s="14"/>
      <c r="G48" s="14"/>
      <c r="H48" s="14"/>
      <c r="I48" s="14">
        <v>66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>
        <v>0</v>
      </c>
      <c r="U48" s="56">
        <f t="shared" si="1"/>
        <v>66</v>
      </c>
      <c r="V48" s="37"/>
      <c r="W48" s="37"/>
    </row>
    <row r="49" spans="2:23" x14ac:dyDescent="0.3">
      <c r="B49" s="57">
        <v>46034</v>
      </c>
      <c r="C49" s="28"/>
      <c r="D49" s="27" t="s">
        <v>65</v>
      </c>
      <c r="E49" s="14"/>
      <c r="F49" s="14"/>
      <c r="G49" s="14"/>
      <c r="H49" s="14">
        <v>49.98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>
        <v>10</v>
      </c>
      <c r="U49" s="56">
        <v>59.98</v>
      </c>
      <c r="V49" s="37"/>
      <c r="W49" s="37"/>
    </row>
    <row r="50" spans="2:23" x14ac:dyDescent="0.3">
      <c r="B50" s="57">
        <v>46034</v>
      </c>
      <c r="C50" s="20"/>
      <c r="D50" s="27" t="s">
        <v>66</v>
      </c>
      <c r="E50" s="14"/>
      <c r="F50" s="14"/>
      <c r="G50" s="14"/>
      <c r="H50" s="14">
        <v>50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>
        <v>10</v>
      </c>
      <c r="U50" s="56">
        <v>60</v>
      </c>
      <c r="V50" s="37"/>
      <c r="W50" s="37"/>
    </row>
    <row r="51" spans="2:23" x14ac:dyDescent="0.3">
      <c r="B51" s="57">
        <v>46041</v>
      </c>
      <c r="C51" s="20"/>
      <c r="D51" s="27" t="s">
        <v>30</v>
      </c>
      <c r="E51" s="14"/>
      <c r="F51" s="14"/>
      <c r="G51" s="14"/>
      <c r="H51" s="14"/>
      <c r="I51" s="14"/>
      <c r="J51" s="14"/>
      <c r="K51" s="14"/>
      <c r="L51" s="14"/>
      <c r="M51" s="14"/>
      <c r="N51" s="14">
        <v>190.86</v>
      </c>
      <c r="O51" s="14"/>
      <c r="P51" s="14"/>
      <c r="Q51" s="14"/>
      <c r="R51" s="14"/>
      <c r="S51" s="14"/>
      <c r="T51" s="14">
        <v>0</v>
      </c>
      <c r="U51" s="56">
        <f t="shared" si="1"/>
        <v>190.86</v>
      </c>
      <c r="V51" s="37"/>
      <c r="W51" s="37"/>
    </row>
    <row r="52" spans="2:23" x14ac:dyDescent="0.3">
      <c r="B52" s="57">
        <v>46041</v>
      </c>
      <c r="C52" s="20"/>
      <c r="D52" s="27" t="s">
        <v>45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>
        <v>112.5</v>
      </c>
      <c r="Q52" s="14"/>
      <c r="R52" s="14"/>
      <c r="S52" s="14"/>
      <c r="T52" s="14">
        <v>0</v>
      </c>
      <c r="U52" s="56">
        <f t="shared" si="1"/>
        <v>112.5</v>
      </c>
      <c r="V52" s="37"/>
      <c r="W52" s="37"/>
    </row>
    <row r="53" spans="2:23" x14ac:dyDescent="0.3">
      <c r="B53" s="57">
        <v>46041</v>
      </c>
      <c r="C53" s="20"/>
      <c r="D53" s="27" t="s">
        <v>24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4.25</v>
      </c>
      <c r="S53" s="14"/>
      <c r="T53" s="14">
        <v>0</v>
      </c>
      <c r="U53" s="56">
        <f t="shared" si="1"/>
        <v>4.25</v>
      </c>
      <c r="V53" s="37"/>
      <c r="W53" s="37"/>
    </row>
    <row r="54" spans="2:23" x14ac:dyDescent="0.3">
      <c r="B54" s="57">
        <v>46055</v>
      </c>
      <c r="C54" s="20"/>
      <c r="D54" s="27" t="s">
        <v>73</v>
      </c>
      <c r="E54" s="14">
        <v>588.63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>
        <v>0</v>
      </c>
      <c r="U54" s="56">
        <f t="shared" si="1"/>
        <v>588.63</v>
      </c>
      <c r="V54" s="37"/>
      <c r="W54" s="37"/>
    </row>
    <row r="55" spans="2:23" x14ac:dyDescent="0.3">
      <c r="B55" s="57">
        <v>46055</v>
      </c>
      <c r="C55" s="20"/>
      <c r="D55" s="27" t="s">
        <v>58</v>
      </c>
      <c r="E55" s="14"/>
      <c r="F55" s="14">
        <v>117.2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>
        <v>0</v>
      </c>
      <c r="U55" s="56">
        <f t="shared" si="1"/>
        <v>117.2</v>
      </c>
      <c r="V55" s="37"/>
      <c r="W55" s="37"/>
    </row>
    <row r="56" spans="2:23" x14ac:dyDescent="0.3">
      <c r="B56" s="57">
        <v>46063</v>
      </c>
      <c r="C56" s="20"/>
      <c r="D56" s="27" t="s">
        <v>74</v>
      </c>
      <c r="E56" s="14"/>
      <c r="F56" s="14"/>
      <c r="G56" s="14">
        <v>17.45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>
        <v>3.5</v>
      </c>
      <c r="U56" s="56">
        <f t="shared" si="1"/>
        <v>20.95</v>
      </c>
      <c r="V56" s="37"/>
      <c r="W56" s="37"/>
    </row>
    <row r="57" spans="2:23" x14ac:dyDescent="0.3">
      <c r="B57" s="57">
        <v>46070</v>
      </c>
      <c r="C57" s="20"/>
      <c r="D57" s="27" t="s">
        <v>75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>
        <v>4.25</v>
      </c>
      <c r="S57" s="14"/>
      <c r="T57" s="14">
        <v>0</v>
      </c>
      <c r="U57" s="56">
        <f t="shared" si="1"/>
        <v>4.25</v>
      </c>
      <c r="V57" s="37"/>
      <c r="W57" s="37"/>
    </row>
    <row r="58" spans="2:23" x14ac:dyDescent="0.3">
      <c r="B58" s="57">
        <v>46097</v>
      </c>
      <c r="C58" s="20"/>
      <c r="D58" s="27" t="s">
        <v>21</v>
      </c>
      <c r="E58" s="14"/>
      <c r="F58" s="14"/>
      <c r="G58" s="14"/>
      <c r="H58" s="14"/>
      <c r="I58" s="14">
        <v>16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>
        <v>0</v>
      </c>
      <c r="U58" s="56">
        <f t="shared" si="1"/>
        <v>16</v>
      </c>
      <c r="V58" s="37"/>
      <c r="W58" s="37"/>
    </row>
    <row r="59" spans="2:23" x14ac:dyDescent="0.3">
      <c r="B59" s="57">
        <v>46097</v>
      </c>
      <c r="C59" s="20"/>
      <c r="D59" s="27" t="s">
        <v>25</v>
      </c>
      <c r="E59" s="14"/>
      <c r="F59" s="14"/>
      <c r="G59" s="14"/>
      <c r="H59" s="14"/>
      <c r="I59" s="14"/>
      <c r="J59" s="14"/>
      <c r="K59" s="14"/>
      <c r="L59" s="14"/>
      <c r="M59" s="14">
        <v>615</v>
      </c>
      <c r="N59" s="14"/>
      <c r="O59" s="14"/>
      <c r="P59" s="14"/>
      <c r="Q59" s="14"/>
      <c r="R59" s="14"/>
      <c r="S59" s="14"/>
      <c r="T59" s="14">
        <v>0</v>
      </c>
      <c r="U59" s="56">
        <f t="shared" si="1"/>
        <v>615</v>
      </c>
      <c r="V59" s="37"/>
      <c r="W59" s="37"/>
    </row>
    <row r="60" spans="2:23" x14ac:dyDescent="0.3">
      <c r="B60" s="57">
        <v>46098</v>
      </c>
      <c r="C60" s="20"/>
      <c r="D60" s="27" t="s">
        <v>24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>
        <v>4.25</v>
      </c>
      <c r="S60" s="14"/>
      <c r="T60" s="14">
        <v>0</v>
      </c>
      <c r="U60" s="56">
        <f t="shared" si="1"/>
        <v>4.25</v>
      </c>
      <c r="V60" s="37"/>
      <c r="W60" s="37"/>
    </row>
    <row r="61" spans="2:23" ht="15" thickBot="1" x14ac:dyDescent="0.35">
      <c r="B61" s="62"/>
      <c r="C61" s="63"/>
      <c r="D61" s="64"/>
      <c r="E61" s="65">
        <f>SUM(E1:E60)</f>
        <v>2917.7200000000003</v>
      </c>
      <c r="F61" s="65">
        <f t="shared" ref="F61:T61" si="2">SUM(F1:F60)</f>
        <v>621.40000000000009</v>
      </c>
      <c r="G61" s="65">
        <f t="shared" si="2"/>
        <v>348.86999999999995</v>
      </c>
      <c r="H61" s="65">
        <f>SUM(H4:H60)</f>
        <v>226.48999999999998</v>
      </c>
      <c r="I61" s="65">
        <f t="shared" si="2"/>
        <v>218</v>
      </c>
      <c r="J61" s="65">
        <f t="shared" si="2"/>
        <v>178.56</v>
      </c>
      <c r="K61" s="65">
        <f t="shared" si="2"/>
        <v>0</v>
      </c>
      <c r="L61" s="65">
        <f t="shared" si="2"/>
        <v>336.41</v>
      </c>
      <c r="M61" s="65">
        <f t="shared" si="2"/>
        <v>2595</v>
      </c>
      <c r="N61" s="65">
        <f t="shared" si="2"/>
        <v>190.86</v>
      </c>
      <c r="O61" s="65">
        <f t="shared" si="2"/>
        <v>264</v>
      </c>
      <c r="P61" s="65">
        <f t="shared" si="2"/>
        <v>112.5</v>
      </c>
      <c r="Q61" s="65">
        <f t="shared" si="2"/>
        <v>2500</v>
      </c>
      <c r="R61" s="65">
        <f t="shared" si="2"/>
        <v>422.08000000000004</v>
      </c>
      <c r="S61" s="65">
        <f t="shared" si="2"/>
        <v>0</v>
      </c>
      <c r="T61" s="65">
        <f t="shared" si="2"/>
        <v>94.259999999999991</v>
      </c>
      <c r="U61" s="79">
        <f>SUM(U4:U60)</f>
        <v>11026.15</v>
      </c>
      <c r="V61" s="15"/>
      <c r="W61" s="15"/>
    </row>
    <row r="62" spans="2:23" x14ac:dyDescent="0.3">
      <c r="B62" s="53"/>
      <c r="C62" s="54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12"/>
      <c r="W62" s="12"/>
    </row>
    <row r="63" spans="2:23" ht="15.6" x14ac:dyDescent="0.3">
      <c r="B63" s="21"/>
      <c r="C63" s="16"/>
      <c r="D63" s="21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40"/>
      <c r="V63" s="16"/>
      <c r="W63" s="16"/>
    </row>
    <row r="64" spans="2:23" ht="15" thickBot="1" x14ac:dyDescent="0.35">
      <c r="B64" s="15"/>
      <c r="C64" s="22"/>
      <c r="D64" s="23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39">
        <f>SUM(E61:T61)</f>
        <v>11026.150000000001</v>
      </c>
      <c r="V64" s="15" t="s">
        <v>38</v>
      </c>
      <c r="W64" s="15"/>
    </row>
    <row r="65" spans="2:23" ht="15" thickTop="1" x14ac:dyDescent="0.3">
      <c r="B65" s="15"/>
      <c r="C65" s="22"/>
      <c r="D65" s="23"/>
      <c r="E65" s="15"/>
      <c r="F65" s="15"/>
      <c r="G65" s="15"/>
      <c r="H65" s="15"/>
      <c r="I65" s="15"/>
      <c r="J65" s="15"/>
      <c r="K65" s="15"/>
      <c r="L65" s="15"/>
      <c r="M65" s="12"/>
      <c r="N65" s="12"/>
      <c r="O65" s="15"/>
      <c r="P65" s="15"/>
      <c r="Q65" s="15"/>
      <c r="R65" s="15"/>
      <c r="S65" s="15"/>
      <c r="T65" s="15"/>
      <c r="U65" s="15"/>
      <c r="V65" s="15"/>
      <c r="W65" s="15"/>
    </row>
    <row r="66" spans="2:23" ht="18" x14ac:dyDescent="0.35">
      <c r="B66" s="24"/>
      <c r="C66" s="25"/>
      <c r="D66" s="26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67"/>
      <c r="S66" s="67"/>
      <c r="T66" s="12"/>
      <c r="U66" s="68"/>
      <c r="V66" s="69"/>
      <c r="W66" s="70"/>
    </row>
    <row r="67" spans="2:23" x14ac:dyDescent="0.3">
      <c r="B67" s="11"/>
      <c r="C67" s="25"/>
      <c r="D67" s="26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71"/>
      <c r="V67" s="11"/>
      <c r="W67" s="11"/>
    </row>
    <row r="68" spans="2:23" x14ac:dyDescent="0.3">
      <c r="B68" s="11"/>
      <c r="C68" s="25"/>
      <c r="D68" s="2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72"/>
      <c r="V68" s="11"/>
      <c r="W68" s="11"/>
    </row>
    <row r="69" spans="2:23" x14ac:dyDescent="0.3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2:23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2:23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69"/>
      <c r="V71" s="11"/>
      <c r="W71" s="11"/>
    </row>
    <row r="72" spans="2:23" x14ac:dyDescent="0.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pageMargins left="0.11811023622047245" right="0.11811023622047245" top="0.35433070866141736" bottom="0.35433070866141736" header="0" footer="0"/>
  <pageSetup scale="54" orientation="landscape" r:id="rId1"/>
  <ignoredErrors>
    <ignoredError sqref="H6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8F869-671B-42FC-85F0-E693548F99BF}">
  <sheetPr>
    <pageSetUpPr fitToPage="1"/>
  </sheetPr>
  <dimension ref="R16:Y24"/>
  <sheetViews>
    <sheetView zoomScale="24" zoomScaleNormal="24" workbookViewId="0">
      <selection activeCell="AU77" sqref="AU77"/>
    </sheetView>
  </sheetViews>
  <sheetFormatPr defaultRowHeight="14.4" x14ac:dyDescent="0.3"/>
  <sheetData>
    <row r="16" spans="25:25" x14ac:dyDescent="0.3">
      <c r="Y16">
        <v>1</v>
      </c>
    </row>
    <row r="24" spans="18:20" x14ac:dyDescent="0.3">
      <c r="R24" s="7"/>
      <c r="T24" s="7"/>
    </row>
  </sheetData>
  <phoneticPr fontId="27" type="noConversion"/>
  <pageMargins left="0.70866141732283472" right="0.70866141732283472" top="0.74803149606299213" bottom="0.74803149606299213" header="0.31496062992125984" footer="0.31496062992125984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Bank Rec </vt:lpstr>
      <vt:lpstr>Income</vt:lpstr>
      <vt:lpstr>Expenditure</vt:lpstr>
      <vt:lpstr>bank balance</vt:lpstr>
      <vt:lpstr>'Bank Rec '!Print_Area</vt:lpstr>
      <vt:lpstr>Expenditure!Print_Area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Brown</dc:creator>
  <cp:lastModifiedBy>Parish Clerk</cp:lastModifiedBy>
  <cp:lastPrinted>2026-04-27T19:13:28Z</cp:lastPrinted>
  <dcterms:created xsi:type="dcterms:W3CDTF">2008-05-21T12:43:53Z</dcterms:created>
  <dcterms:modified xsi:type="dcterms:W3CDTF">2026-04-27T19:13:46Z</dcterms:modified>
</cp:coreProperties>
</file>